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45" windowWidth="9120" windowHeight="8220" tabRatio="601" activeTab="1"/>
  </bookViews>
  <sheets>
    <sheet name="4Дол " sheetId="15" r:id="rId1"/>
    <sheet name="5Дол" sheetId="10" r:id="rId2"/>
  </sheets>
  <calcPr calcId="125725" refMode="R1C1"/>
</workbook>
</file>

<file path=xl/calcChain.xml><?xml version="1.0" encoding="utf-8"?>
<calcChain xmlns="http://schemas.openxmlformats.org/spreadsheetml/2006/main">
  <c r="F77" i="10"/>
  <c r="F76"/>
  <c r="F73"/>
  <c r="F72" s="1"/>
  <c r="F66"/>
  <c r="F65" s="1"/>
  <c r="F62"/>
  <c r="F61" s="1"/>
  <c r="F57"/>
  <c r="F54"/>
  <c r="F53" s="1"/>
  <c r="F49"/>
  <c r="F48" s="1"/>
  <c r="F45"/>
  <c r="F44" s="1"/>
  <c r="G23"/>
  <c r="F23"/>
  <c r="F29" l="1"/>
  <c r="F28" s="1"/>
  <c r="F92" i="15"/>
  <c r="F49"/>
  <c r="F33"/>
  <c r="F27"/>
  <c r="F23"/>
  <c r="G112" i="10"/>
  <c r="F112"/>
  <c r="G113"/>
  <c r="F113"/>
  <c r="G111"/>
  <c r="F111"/>
  <c r="G114"/>
  <c r="F114"/>
  <c r="G29"/>
  <c r="F114" i="15"/>
  <c r="F113" s="1"/>
  <c r="F112" s="1"/>
  <c r="F115"/>
  <c r="F32"/>
  <c r="G81" i="10"/>
  <c r="F86" i="15"/>
  <c r="F89"/>
  <c r="F88" s="1"/>
  <c r="F31" i="10"/>
  <c r="G31"/>
  <c r="G119"/>
  <c r="G118" s="1"/>
  <c r="G117" s="1"/>
  <c r="G116" s="1"/>
  <c r="G106"/>
  <c r="G104"/>
  <c r="G103" s="1"/>
  <c r="G100" s="1"/>
  <c r="G98"/>
  <c r="G96"/>
  <c r="G94"/>
  <c r="G92"/>
  <c r="G88"/>
  <c r="G85"/>
  <c r="G77"/>
  <c r="G76" s="1"/>
  <c r="G73"/>
  <c r="G72" s="1"/>
  <c r="G66"/>
  <c r="G65" s="1"/>
  <c r="G62"/>
  <c r="G61" s="1"/>
  <c r="G57"/>
  <c r="G54"/>
  <c r="G49"/>
  <c r="G48" s="1"/>
  <c r="G45"/>
  <c r="G44" s="1"/>
  <c r="G40"/>
  <c r="G39" s="1"/>
  <c r="G38" s="1"/>
  <c r="G37" s="1"/>
  <c r="G36" s="1"/>
  <c r="G34"/>
  <c r="G33" s="1"/>
  <c r="G28"/>
  <c r="G17"/>
  <c r="G12"/>
  <c r="G9"/>
  <c r="G8" s="1"/>
  <c r="G7" s="1"/>
  <c r="F119"/>
  <c r="F118" s="1"/>
  <c r="F117" s="1"/>
  <c r="F116" s="1"/>
  <c r="F106"/>
  <c r="F104"/>
  <c r="F98"/>
  <c r="F96"/>
  <c r="F94"/>
  <c r="F92"/>
  <c r="F88"/>
  <c r="F85"/>
  <c r="F40"/>
  <c r="F39" s="1"/>
  <c r="F38" s="1"/>
  <c r="F37" s="1"/>
  <c r="F36" s="1"/>
  <c r="F34"/>
  <c r="F33" s="1"/>
  <c r="F17"/>
  <c r="F12"/>
  <c r="F9"/>
  <c r="F8" s="1"/>
  <c r="F7" s="1"/>
  <c r="F120" i="15"/>
  <c r="F119" s="1"/>
  <c r="F118" s="1"/>
  <c r="F117" s="1"/>
  <c r="F110"/>
  <c r="F108"/>
  <c r="F102"/>
  <c r="F100"/>
  <c r="F98"/>
  <c r="F96"/>
  <c r="F81"/>
  <c r="F80" s="1"/>
  <c r="F77"/>
  <c r="F76" s="1"/>
  <c r="F70"/>
  <c r="F69" s="1"/>
  <c r="F66"/>
  <c r="F61"/>
  <c r="F58"/>
  <c r="F53"/>
  <c r="F52" s="1"/>
  <c r="F48"/>
  <c r="F44"/>
  <c r="F43" s="1"/>
  <c r="F42" s="1"/>
  <c r="F41" s="1"/>
  <c r="F40" s="1"/>
  <c r="F38"/>
  <c r="F37" s="1"/>
  <c r="F35"/>
  <c r="F12"/>
  <c r="F9"/>
  <c r="F8" s="1"/>
  <c r="F7" s="1"/>
  <c r="F71" i="10" l="1"/>
  <c r="F31" i="15"/>
  <c r="F107"/>
  <c r="F104" s="1"/>
  <c r="F64"/>
  <c r="G91" i="10"/>
  <c r="G84"/>
  <c r="F95" i="15"/>
  <c r="F85" s="1"/>
  <c r="F47"/>
  <c r="F57"/>
  <c r="F56" s="1"/>
  <c r="F65"/>
  <c r="G16" i="10"/>
  <c r="F52"/>
  <c r="F84"/>
  <c r="F91"/>
  <c r="G53"/>
  <c r="G52" s="1"/>
  <c r="F103"/>
  <c r="F100" s="1"/>
  <c r="G71"/>
  <c r="F43"/>
  <c r="F60"/>
  <c r="F16"/>
  <c r="F27"/>
  <c r="G27"/>
  <c r="G60"/>
  <c r="G43"/>
  <c r="F75" i="15"/>
  <c r="G83" i="10" l="1"/>
  <c r="G59" s="1"/>
  <c r="G121" s="1"/>
  <c r="G6"/>
  <c r="F83"/>
  <c r="F59" s="1"/>
  <c r="G42"/>
  <c r="F46" i="15"/>
  <c r="F42" i="10"/>
  <c r="F6"/>
  <c r="F63" i="15"/>
  <c r="F121" i="10" l="1"/>
  <c r="F17" i="15" l="1"/>
  <c r="F16" s="1"/>
  <c r="F6" s="1"/>
  <c r="F122" s="1"/>
</calcChain>
</file>

<file path=xl/sharedStrings.xml><?xml version="1.0" encoding="utf-8"?>
<sst xmlns="http://schemas.openxmlformats.org/spreadsheetml/2006/main" count="959" uniqueCount="146">
  <si>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</si>
  <si>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</si>
  <si>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</si>
  <si>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</si>
  <si>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</si>
  <si>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</si>
  <si>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</si>
  <si>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</si>
  <si>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</si>
  <si>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</si>
  <si>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</si>
  <si>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</si>
  <si>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</si>
  <si>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</si>
  <si>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</si>
  <si>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</si>
  <si>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</si>
  <si>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</si>
  <si>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</si>
  <si>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</si>
  <si>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</si>
  <si>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</si>
  <si>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</si>
  <si>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</si>
  <si>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</si>
  <si>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</si>
  <si>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</si>
  <si>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</si>
  <si>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</si>
  <si>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</si>
  <si>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</si>
  <si>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</si>
  <si>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</si>
  <si>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</si>
  <si>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</si>
  <si>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</si>
  <si>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</si>
  <si>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</si>
  <si>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</si>
  <si>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</si>
  <si>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</si>
  <si>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</si>
  <si>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</si>
  <si>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</si>
  <si>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</si>
  <si>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</si>
  <si>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</si>
  <si>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</si>
  <si>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</si>
  <si>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</si>
  <si>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</si>
  <si>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</si>
  <si>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</si>
  <si>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</si>
  <si>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</si>
  <si>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</si>
  <si>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</si>
  <si>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99 0 89 204 00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</si>
  <si>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</si>
  <si>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</si>
  <si>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</si>
  <si>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</si>
  <si>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</si>
  <si>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</si>
  <si>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</si>
  <si>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</si>
  <si>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</si>
  <si>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</si>
  <si>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</si>
  <si>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</si>
  <si>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</si>
  <si>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</si>
  <si>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99 0 07 24600</t>
  </si>
  <si>
    <t>99 0 07 00000</t>
  </si>
  <si>
    <t>99 0 03 00000</t>
  </si>
  <si>
    <t>99 0 03 00030</t>
  </si>
  <si>
    <t>99 0 07 24000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</si>
  <si>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</si>
  <si>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</si>
  <si>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</si>
  <si>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</si>
  <si>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</si>
  <si>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</si>
  <si>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</si>
  <si>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</si>
  <si>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</si>
  <si>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</si>
  <si>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</si>
  <si>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</si>
  <si>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</si>
  <si>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</si>
  <si>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</si>
  <si>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99 0 09 00020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</si>
  <si>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</si>
  <si>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</si>
  <si>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</si>
  <si>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</si>
  <si>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99 0 07 71050</t>
  </si>
  <si>
    <t>Организация и проведение мероприятий в сфере физической культуры и спорта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</si>
  <si>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</si>
  <si>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</si>
  <si>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</si>
  <si>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</si>
  <si>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</si>
  <si>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</si>
  <si>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</si>
  <si>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</si>
  <si>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</si>
  <si>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</si>
  <si>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</si>
  <si>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</si>
  <si>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99 0 07 01020</t>
  </si>
  <si>
    <t>Капитальный ремонт,ремонт,содержание и обслуживание газовых сетей</t>
  </si>
  <si>
    <t>99 0 03 11700</t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</si>
  <si>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</si>
  <si>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</si>
  <si>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</si>
  <si>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</si>
  <si>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</si>
  <si>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</si>
  <si>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</si>
  <si>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</si>
  <si>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</si>
  <si>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</si>
  <si>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Субсидия на модернизацию, реконструкцию и капитальный ремонт котельных</t>
  </si>
  <si>
    <t>99 0 10 0050</t>
  </si>
  <si>
    <t>План 2020</t>
  </si>
  <si>
    <t>07</t>
  </si>
  <si>
    <t>312</t>
  </si>
  <si>
    <t>99 0 06 12750</t>
  </si>
  <si>
    <t>99 0 06 00000</t>
  </si>
  <si>
    <t>План 2021</t>
  </si>
  <si>
    <t>99 0 04 02004</t>
  </si>
  <si>
    <t>880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</si>
  <si>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</si>
  <si>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</si>
  <si>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</si>
  <si>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</si>
  <si>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</si>
  <si>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</si>
  <si>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</si>
  <si>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2020 год "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</si>
  <si>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 ___  "декабря   2019г. №    ____                "О бюджете  на 2020 год  и на плановый период 2021 и 2022 годов"                                                                                  </t>
  </si>
  <si>
    <t xml:space="preserve">Приложение № 5                                                                               к решению Совета депутатов Долгодеревенского сельского поселения от "__ "декабря   2019г. № ___                                "О бюджете  на 2020 год  и на плановый период 2021 и 2022 годов"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</si>
  <si>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2021 и 2022 годов"</t>
  </si>
  <si>
    <t>План 2022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</si>
</sst>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4" fillId="5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4" fontId="10" fillId="5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9"/>
  <sheetViews>
    <sheetView topLeftCell="A114" workbookViewId="0">
      <selection activeCell="F6" sqref="F6:F121"/>
    </sheetView>
  </sheetViews>
  <sheetFormatPr defaultRowHeight="12.75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>
      <c r="B1" s="84" t="s">
        <v>142</v>
      </c>
      <c r="C1" s="84"/>
      <c r="D1" s="84"/>
      <c r="E1" s="84"/>
      <c r="F1" s="84"/>
      <c r="G1" s="12"/>
      <c r="H1" s="12"/>
    </row>
    <row r="2" spans="1:8" ht="28.5" customHeight="1">
      <c r="A2" s="85" t="s">
        <v>141</v>
      </c>
      <c r="B2" s="85"/>
      <c r="C2" s="85"/>
      <c r="D2" s="85"/>
      <c r="E2" s="85"/>
      <c r="F2" s="85"/>
      <c r="G2" s="12"/>
      <c r="H2" s="12"/>
    </row>
    <row r="3" spans="1:8" ht="9" customHeight="1">
      <c r="A3" s="86"/>
      <c r="B3" s="86"/>
      <c r="C3" s="86"/>
      <c r="D3" s="86"/>
      <c r="E3" s="87"/>
      <c r="F3" s="88"/>
    </row>
    <row r="4" spans="1:8" ht="27.75" customHeight="1">
      <c r="A4" s="89" t="s">
        <v>0</v>
      </c>
      <c r="B4" s="91" t="s">
        <v>1</v>
      </c>
      <c r="C4" s="92"/>
      <c r="D4" s="92"/>
      <c r="E4" s="93"/>
      <c r="F4" s="94" t="s">
        <v>126</v>
      </c>
    </row>
    <row r="5" spans="1:8" ht="61.5" customHeight="1">
      <c r="A5" s="90"/>
      <c r="B5" s="23" t="s">
        <v>4</v>
      </c>
      <c r="C5" s="24" t="s">
        <v>33</v>
      </c>
      <c r="D5" s="24" t="s">
        <v>5</v>
      </c>
      <c r="E5" s="24" t="s">
        <v>6</v>
      </c>
      <c r="F5" s="95"/>
    </row>
    <row r="6" spans="1:8">
      <c r="A6" s="46" t="s">
        <v>3</v>
      </c>
      <c r="B6" s="25" t="s">
        <v>7</v>
      </c>
      <c r="C6" s="25" t="s">
        <v>8</v>
      </c>
      <c r="D6" s="25"/>
      <c r="E6" s="25"/>
      <c r="F6" s="44">
        <f>F7+F12+F16+F27+F31</f>
        <v>11242334</v>
      </c>
    </row>
    <row r="7" spans="1:8" ht="22.5">
      <c r="A7" s="47" t="s">
        <v>9</v>
      </c>
      <c r="B7" s="71" t="s">
        <v>7</v>
      </c>
      <c r="C7" s="71" t="s">
        <v>10</v>
      </c>
      <c r="D7" s="26"/>
      <c r="E7" s="26"/>
      <c r="F7" s="34">
        <f>F8</f>
        <v>983583</v>
      </c>
      <c r="G7" s="82"/>
    </row>
    <row r="8" spans="1:8">
      <c r="A8" s="39" t="s">
        <v>58</v>
      </c>
      <c r="B8" s="28" t="s">
        <v>7</v>
      </c>
      <c r="C8" s="28" t="s">
        <v>10</v>
      </c>
      <c r="D8" s="28" t="s">
        <v>68</v>
      </c>
      <c r="E8" s="28"/>
      <c r="F8" s="29">
        <f>F9</f>
        <v>983583</v>
      </c>
      <c r="G8" s="22"/>
    </row>
    <row r="9" spans="1:8">
      <c r="A9" s="36" t="s">
        <v>11</v>
      </c>
      <c r="B9" s="28" t="s">
        <v>7</v>
      </c>
      <c r="C9" s="28" t="s">
        <v>10</v>
      </c>
      <c r="D9" s="28" t="s">
        <v>67</v>
      </c>
      <c r="E9" s="28"/>
      <c r="F9" s="29">
        <f>F10+F11</f>
        <v>983583</v>
      </c>
      <c r="G9" s="22"/>
    </row>
    <row r="10" spans="1:8">
      <c r="A10" s="36" t="s">
        <v>121</v>
      </c>
      <c r="B10" s="28" t="s">
        <v>7</v>
      </c>
      <c r="C10" s="28" t="s">
        <v>10</v>
      </c>
      <c r="D10" s="28" t="s">
        <v>67</v>
      </c>
      <c r="E10" s="28" t="s">
        <v>28</v>
      </c>
      <c r="F10" s="29">
        <v>755440</v>
      </c>
      <c r="G10" s="22"/>
    </row>
    <row r="11" spans="1:8" ht="22.5" customHeight="1">
      <c r="A11" s="36" t="s">
        <v>116</v>
      </c>
      <c r="B11" s="28" t="s">
        <v>7</v>
      </c>
      <c r="C11" s="28" t="s">
        <v>10</v>
      </c>
      <c r="D11" s="28" t="s">
        <v>67</v>
      </c>
      <c r="E11" s="28" t="s">
        <v>115</v>
      </c>
      <c r="F11" s="29">
        <v>228143</v>
      </c>
      <c r="G11" s="22"/>
    </row>
    <row r="12" spans="1:8" ht="22.5" customHeight="1">
      <c r="A12" s="47" t="s">
        <v>119</v>
      </c>
      <c r="B12" s="71" t="s">
        <v>7</v>
      </c>
      <c r="C12" s="71" t="s">
        <v>12</v>
      </c>
      <c r="D12" s="28"/>
      <c r="E12" s="28"/>
      <c r="F12" s="34">
        <f>F13</f>
        <v>300000</v>
      </c>
      <c r="G12" s="22"/>
    </row>
    <row r="13" spans="1:8" ht="22.5" customHeight="1">
      <c r="A13" s="36" t="s">
        <v>120</v>
      </c>
      <c r="B13" s="28" t="s">
        <v>7</v>
      </c>
      <c r="C13" s="28" t="s">
        <v>12</v>
      </c>
      <c r="D13" s="28" t="s">
        <v>68</v>
      </c>
      <c r="E13" s="28"/>
      <c r="F13" s="29">
        <v>300000</v>
      </c>
    </row>
    <row r="14" spans="1:8" ht="18" customHeight="1">
      <c r="A14" s="36" t="s">
        <v>58</v>
      </c>
      <c r="B14" s="28" t="s">
        <v>7</v>
      </c>
      <c r="C14" s="28" t="s">
        <v>12</v>
      </c>
      <c r="D14" s="28" t="s">
        <v>69</v>
      </c>
      <c r="E14" s="28"/>
      <c r="F14" s="29">
        <v>300000</v>
      </c>
    </row>
    <row r="15" spans="1:8" ht="19.5" customHeight="1">
      <c r="A15" s="36" t="s">
        <v>31</v>
      </c>
      <c r="B15" s="28" t="s">
        <v>7</v>
      </c>
      <c r="C15" s="28" t="s">
        <v>12</v>
      </c>
      <c r="D15" s="28" t="s">
        <v>69</v>
      </c>
      <c r="E15" s="28" t="s">
        <v>30</v>
      </c>
      <c r="F15" s="29">
        <v>300000</v>
      </c>
    </row>
    <row r="16" spans="1:8">
      <c r="A16" s="79" t="s">
        <v>109</v>
      </c>
      <c r="B16" s="72" t="s">
        <v>7</v>
      </c>
      <c r="C16" s="72" t="s">
        <v>14</v>
      </c>
      <c r="D16" s="28"/>
      <c r="E16" s="30"/>
      <c r="F16" s="34">
        <f>F17+F23</f>
        <v>9207943</v>
      </c>
      <c r="G16" s="10"/>
    </row>
    <row r="17" spans="1:16" ht="19.5" customHeight="1">
      <c r="A17" s="39" t="s">
        <v>61</v>
      </c>
      <c r="B17" s="26" t="s">
        <v>13</v>
      </c>
      <c r="C17" s="26" t="s">
        <v>14</v>
      </c>
      <c r="D17" s="26" t="s">
        <v>69</v>
      </c>
      <c r="E17" s="26"/>
      <c r="F17" s="66">
        <f>SUM(F18:F22)</f>
        <v>9080101</v>
      </c>
      <c r="G17" s="10"/>
    </row>
    <row r="18" spans="1:16">
      <c r="A18" s="36" t="s">
        <v>121</v>
      </c>
      <c r="B18" s="28" t="s">
        <v>7</v>
      </c>
      <c r="C18" s="28" t="s">
        <v>14</v>
      </c>
      <c r="D18" s="28" t="s">
        <v>69</v>
      </c>
      <c r="E18" s="28" t="s">
        <v>28</v>
      </c>
      <c r="F18" s="32">
        <v>5630706.3700000001</v>
      </c>
      <c r="G18" s="82"/>
    </row>
    <row r="19" spans="1:16" ht="22.5" customHeight="1">
      <c r="A19" s="36" t="s">
        <v>116</v>
      </c>
      <c r="B19" s="28" t="s">
        <v>7</v>
      </c>
      <c r="C19" s="28" t="s">
        <v>14</v>
      </c>
      <c r="D19" s="28" t="s">
        <v>69</v>
      </c>
      <c r="E19" s="28" t="s">
        <v>115</v>
      </c>
      <c r="F19" s="32">
        <v>1700473.32</v>
      </c>
      <c r="G19" s="22"/>
    </row>
    <row r="20" spans="1:16" s="21" customFormat="1" ht="22.5">
      <c r="A20" s="48" t="s">
        <v>29</v>
      </c>
      <c r="B20" s="31" t="s">
        <v>7</v>
      </c>
      <c r="C20" s="31" t="s">
        <v>14</v>
      </c>
      <c r="D20" s="31" t="s">
        <v>69</v>
      </c>
      <c r="E20" s="31" t="s">
        <v>39</v>
      </c>
      <c r="F20" s="3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1" customFormat="1" ht="12.75" customHeight="1">
      <c r="A21" s="48" t="s">
        <v>114</v>
      </c>
      <c r="B21" s="31" t="s">
        <v>7</v>
      </c>
      <c r="C21" s="31" t="s">
        <v>14</v>
      </c>
      <c r="D21" s="31" t="s">
        <v>69</v>
      </c>
      <c r="E21" s="31" t="s">
        <v>45</v>
      </c>
      <c r="F21" s="32">
        <v>461976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1" customFormat="1" ht="22.5">
      <c r="A22" s="36" t="s">
        <v>31</v>
      </c>
      <c r="B22" s="30" t="s">
        <v>7</v>
      </c>
      <c r="C22" s="30" t="s">
        <v>14</v>
      </c>
      <c r="D22" s="28" t="s">
        <v>69</v>
      </c>
      <c r="E22" s="30" t="s">
        <v>30</v>
      </c>
      <c r="F22" s="29">
        <v>1286945.31</v>
      </c>
      <c r="G22" s="22"/>
    </row>
    <row r="23" spans="1:16" s="1" customFormat="1" ht="12.75" customHeight="1">
      <c r="A23" s="39" t="s">
        <v>62</v>
      </c>
      <c r="B23" s="28" t="s">
        <v>7</v>
      </c>
      <c r="C23" s="28" t="s">
        <v>14</v>
      </c>
      <c r="D23" s="28" t="s">
        <v>70</v>
      </c>
      <c r="E23" s="30"/>
      <c r="F23" s="29">
        <f>F24+F25+F26</f>
        <v>127842</v>
      </c>
      <c r="G23" s="22"/>
    </row>
    <row r="24" spans="1:16" s="1" customFormat="1">
      <c r="A24" s="49" t="s">
        <v>35</v>
      </c>
      <c r="B24" s="28" t="s">
        <v>7</v>
      </c>
      <c r="C24" s="28" t="s">
        <v>14</v>
      </c>
      <c r="D24" s="28" t="s">
        <v>57</v>
      </c>
      <c r="E24" s="28" t="s">
        <v>32</v>
      </c>
      <c r="F24" s="29">
        <v>13000</v>
      </c>
      <c r="G24" s="22"/>
    </row>
    <row r="25" spans="1:16" s="1" customFormat="1">
      <c r="A25" s="50" t="s">
        <v>36</v>
      </c>
      <c r="B25" s="28" t="s">
        <v>7</v>
      </c>
      <c r="C25" s="28" t="s">
        <v>14</v>
      </c>
      <c r="D25" s="28" t="s">
        <v>57</v>
      </c>
      <c r="E25" s="28" t="s">
        <v>34</v>
      </c>
      <c r="F25" s="29">
        <v>113842</v>
      </c>
      <c r="G25" s="22"/>
    </row>
    <row r="26" spans="1:16" s="1" customFormat="1">
      <c r="A26" s="50" t="s">
        <v>118</v>
      </c>
      <c r="B26" s="28" t="s">
        <v>7</v>
      </c>
      <c r="C26" s="28" t="s">
        <v>14</v>
      </c>
      <c r="D26" s="28" t="s">
        <v>57</v>
      </c>
      <c r="E26" s="28" t="s">
        <v>117</v>
      </c>
      <c r="F26" s="29">
        <v>1000</v>
      </c>
      <c r="G26" s="22"/>
    </row>
    <row r="27" spans="1:16" s="1" customFormat="1">
      <c r="A27" s="78" t="s">
        <v>134</v>
      </c>
      <c r="B27" s="71" t="s">
        <v>7</v>
      </c>
      <c r="C27" s="71" t="s">
        <v>127</v>
      </c>
      <c r="D27" s="28"/>
      <c r="E27" s="26"/>
      <c r="F27" s="34">
        <f>F28</f>
        <v>0</v>
      </c>
      <c r="G27" s="22"/>
    </row>
    <row r="28" spans="1:16" s="1" customFormat="1">
      <c r="A28" s="50" t="s">
        <v>135</v>
      </c>
      <c r="B28" s="26" t="s">
        <v>7</v>
      </c>
      <c r="C28" s="26" t="s">
        <v>127</v>
      </c>
      <c r="D28" s="26" t="s">
        <v>68</v>
      </c>
      <c r="E28" s="26"/>
      <c r="F28" s="29">
        <v>0</v>
      </c>
      <c r="G28" s="22"/>
    </row>
    <row r="29" spans="1:16" s="1" customFormat="1">
      <c r="A29" s="50" t="s">
        <v>135</v>
      </c>
      <c r="B29" s="31" t="s">
        <v>7</v>
      </c>
      <c r="C29" s="31" t="s">
        <v>127</v>
      </c>
      <c r="D29" s="31" t="s">
        <v>132</v>
      </c>
      <c r="E29" s="28"/>
      <c r="F29" s="29">
        <v>0</v>
      </c>
      <c r="G29" s="22"/>
    </row>
    <row r="30" spans="1:16" s="1" customFormat="1">
      <c r="A30" s="50" t="s">
        <v>136</v>
      </c>
      <c r="B30" s="31" t="s">
        <v>7</v>
      </c>
      <c r="C30" s="31" t="s">
        <v>127</v>
      </c>
      <c r="D30" s="31" t="s">
        <v>132</v>
      </c>
      <c r="E30" s="28" t="s">
        <v>133</v>
      </c>
      <c r="F30" s="29">
        <v>0</v>
      </c>
      <c r="G30" s="22"/>
    </row>
    <row r="31" spans="1:16">
      <c r="A31" s="51" t="s">
        <v>16</v>
      </c>
      <c r="B31" s="71" t="s">
        <v>7</v>
      </c>
      <c r="C31" s="71" t="s">
        <v>23</v>
      </c>
      <c r="D31" s="28"/>
      <c r="E31" s="26"/>
      <c r="F31" s="34">
        <f>F32+F35+F37</f>
        <v>750808</v>
      </c>
      <c r="G31" s="22"/>
    </row>
    <row r="32" spans="1:16" ht="15.75" customHeight="1">
      <c r="A32" s="35" t="s">
        <v>63</v>
      </c>
      <c r="B32" s="26" t="s">
        <v>7</v>
      </c>
      <c r="C32" s="26" t="s">
        <v>23</v>
      </c>
      <c r="D32" s="26" t="s">
        <v>74</v>
      </c>
      <c r="E32" s="26"/>
      <c r="F32" s="67">
        <f>F33</f>
        <v>26200</v>
      </c>
      <c r="G32" s="22"/>
    </row>
    <row r="33" spans="1:9" ht="33.75" customHeight="1">
      <c r="A33" s="48" t="s">
        <v>71</v>
      </c>
      <c r="B33" s="31" t="s">
        <v>7</v>
      </c>
      <c r="C33" s="31" t="s">
        <v>23</v>
      </c>
      <c r="D33" s="31" t="s">
        <v>75</v>
      </c>
      <c r="E33" s="28"/>
      <c r="F33" s="32">
        <f>F34</f>
        <v>26200</v>
      </c>
      <c r="G33" s="22"/>
      <c r="I33" s="10"/>
    </row>
    <row r="34" spans="1:9" ht="13.5" customHeight="1">
      <c r="A34" s="48" t="s">
        <v>66</v>
      </c>
      <c r="B34" s="31" t="s">
        <v>7</v>
      </c>
      <c r="C34" s="31" t="s">
        <v>23</v>
      </c>
      <c r="D34" s="31" t="s">
        <v>75</v>
      </c>
      <c r="E34" s="28" t="s">
        <v>46</v>
      </c>
      <c r="F34" s="32">
        <v>26200</v>
      </c>
      <c r="G34" s="22"/>
    </row>
    <row r="35" spans="1:9" ht="25.5" customHeight="1">
      <c r="A35" s="48" t="s">
        <v>51</v>
      </c>
      <c r="B35" s="31" t="s">
        <v>7</v>
      </c>
      <c r="C35" s="31" t="s">
        <v>23</v>
      </c>
      <c r="D35" s="31" t="s">
        <v>113</v>
      </c>
      <c r="E35" s="31"/>
      <c r="F35" s="32">
        <f>F36</f>
        <v>2608</v>
      </c>
      <c r="G35" s="22"/>
    </row>
    <row r="36" spans="1:9" ht="22.5">
      <c r="A36" s="48" t="s">
        <v>31</v>
      </c>
      <c r="B36" s="31" t="s">
        <v>7</v>
      </c>
      <c r="C36" s="31" t="s">
        <v>23</v>
      </c>
      <c r="D36" s="31" t="s">
        <v>113</v>
      </c>
      <c r="E36" s="31" t="s">
        <v>30</v>
      </c>
      <c r="F36" s="32">
        <v>2608</v>
      </c>
      <c r="G36" s="22"/>
    </row>
    <row r="37" spans="1:9" ht="15" customHeight="1">
      <c r="A37" s="35" t="s">
        <v>58</v>
      </c>
      <c r="B37" s="52" t="s">
        <v>7</v>
      </c>
      <c r="C37" s="52" t="s">
        <v>23</v>
      </c>
      <c r="D37" s="31" t="s">
        <v>68</v>
      </c>
      <c r="E37" s="26"/>
      <c r="F37" s="32">
        <f>F38</f>
        <v>722000</v>
      </c>
      <c r="G37" s="22"/>
    </row>
    <row r="38" spans="1:9" ht="14.25" customHeight="1">
      <c r="A38" s="48" t="s">
        <v>59</v>
      </c>
      <c r="B38" s="52" t="s">
        <v>7</v>
      </c>
      <c r="C38" s="52" t="s">
        <v>23</v>
      </c>
      <c r="D38" s="31" t="s">
        <v>69</v>
      </c>
      <c r="E38" s="26"/>
      <c r="F38" s="32">
        <f>F39</f>
        <v>722000</v>
      </c>
      <c r="G38" s="22"/>
    </row>
    <row r="39" spans="1:9" ht="23.25" customHeight="1">
      <c r="A39" s="48" t="s">
        <v>31</v>
      </c>
      <c r="B39" s="31" t="s">
        <v>7</v>
      </c>
      <c r="C39" s="31" t="s">
        <v>23</v>
      </c>
      <c r="D39" s="31" t="s">
        <v>69</v>
      </c>
      <c r="E39" s="28" t="s">
        <v>30</v>
      </c>
      <c r="F39" s="29">
        <v>722000</v>
      </c>
      <c r="G39" s="22"/>
    </row>
    <row r="40" spans="1:9" ht="19.5" customHeight="1">
      <c r="A40" s="35" t="s">
        <v>78</v>
      </c>
      <c r="B40" s="54" t="s">
        <v>12</v>
      </c>
      <c r="C40" s="54" t="s">
        <v>8</v>
      </c>
      <c r="D40" s="54"/>
      <c r="E40" s="25"/>
      <c r="F40" s="44">
        <f>F41</f>
        <v>430000</v>
      </c>
      <c r="G40" s="10"/>
    </row>
    <row r="41" spans="1:9">
      <c r="A41" s="57" t="s">
        <v>42</v>
      </c>
      <c r="B41" s="52" t="s">
        <v>12</v>
      </c>
      <c r="C41" s="52" t="s">
        <v>20</v>
      </c>
      <c r="D41" s="31"/>
      <c r="E41" s="26"/>
      <c r="F41" s="66">
        <f>F42</f>
        <v>430000</v>
      </c>
      <c r="G41" s="22"/>
    </row>
    <row r="42" spans="1:9">
      <c r="A42" s="58" t="s">
        <v>64</v>
      </c>
      <c r="B42" s="31" t="s">
        <v>12</v>
      </c>
      <c r="C42" s="31" t="s">
        <v>20</v>
      </c>
      <c r="D42" s="31" t="s">
        <v>73</v>
      </c>
      <c r="E42" s="28"/>
      <c r="F42" s="29">
        <f>F43</f>
        <v>430000</v>
      </c>
      <c r="G42" s="22"/>
    </row>
    <row r="43" spans="1:9">
      <c r="A43" s="56" t="s">
        <v>79</v>
      </c>
      <c r="B43" s="31" t="s">
        <v>12</v>
      </c>
      <c r="C43" s="31" t="s">
        <v>20</v>
      </c>
      <c r="D43" s="31" t="s">
        <v>76</v>
      </c>
      <c r="E43" s="28"/>
      <c r="F43" s="29">
        <f>F44</f>
        <v>430000</v>
      </c>
      <c r="G43" s="22"/>
    </row>
    <row r="44" spans="1:9" ht="27" customHeight="1">
      <c r="A44" s="56" t="s">
        <v>77</v>
      </c>
      <c r="B44" s="31" t="s">
        <v>12</v>
      </c>
      <c r="C44" s="31" t="s">
        <v>20</v>
      </c>
      <c r="D44" s="31" t="s">
        <v>72</v>
      </c>
      <c r="E44" s="28"/>
      <c r="F44" s="29">
        <f>F45</f>
        <v>430000</v>
      </c>
      <c r="G44" s="22"/>
    </row>
    <row r="45" spans="1:9" ht="22.5">
      <c r="A45" s="48" t="s">
        <v>31</v>
      </c>
      <c r="B45" s="31" t="s">
        <v>12</v>
      </c>
      <c r="C45" s="31" t="s">
        <v>20</v>
      </c>
      <c r="D45" s="31" t="s">
        <v>72</v>
      </c>
      <c r="E45" s="28" t="s">
        <v>30</v>
      </c>
      <c r="F45" s="29">
        <v>430000</v>
      </c>
      <c r="G45" s="22"/>
      <c r="H45" s="16"/>
    </row>
    <row r="46" spans="1:9" ht="18" customHeight="1">
      <c r="A46" s="35" t="s">
        <v>17</v>
      </c>
      <c r="B46" s="54" t="s">
        <v>14</v>
      </c>
      <c r="C46" s="54" t="s">
        <v>8</v>
      </c>
      <c r="D46" s="31"/>
      <c r="E46" s="25"/>
      <c r="F46" s="44">
        <f>F47+F56</f>
        <v>4268415</v>
      </c>
      <c r="G46" s="22"/>
      <c r="H46" s="16"/>
    </row>
    <row r="47" spans="1:9" s="1" customFormat="1" ht="17.25" customHeight="1">
      <c r="A47" s="57" t="s">
        <v>27</v>
      </c>
      <c r="B47" s="52" t="s">
        <v>14</v>
      </c>
      <c r="C47" s="52" t="s">
        <v>18</v>
      </c>
      <c r="D47" s="31"/>
      <c r="E47" s="40"/>
      <c r="F47" s="34">
        <f>F48+F52</f>
        <v>3828415</v>
      </c>
      <c r="G47" s="22"/>
    </row>
    <row r="48" spans="1:9" ht="18" customHeight="1">
      <c r="A48" s="35" t="s">
        <v>63</v>
      </c>
      <c r="B48" s="31" t="s">
        <v>14</v>
      </c>
      <c r="C48" s="31" t="s">
        <v>18</v>
      </c>
      <c r="D48" s="31" t="s">
        <v>74</v>
      </c>
      <c r="E48" s="25"/>
      <c r="F48" s="29">
        <f>F49</f>
        <v>1301415</v>
      </c>
      <c r="G48" s="22"/>
      <c r="H48" s="16"/>
    </row>
    <row r="49" spans="1:8" s="1" customFormat="1" ht="40.5" customHeight="1">
      <c r="A49" s="48" t="s">
        <v>52</v>
      </c>
      <c r="B49" s="31" t="s">
        <v>14</v>
      </c>
      <c r="C49" s="31" t="s">
        <v>18</v>
      </c>
      <c r="D49" s="31" t="s">
        <v>81</v>
      </c>
      <c r="E49" s="30"/>
      <c r="F49" s="29">
        <f>F50+F51</f>
        <v>1301415</v>
      </c>
      <c r="G49" s="22"/>
    </row>
    <row r="50" spans="1:8" s="1" customFormat="1" ht="26.25" customHeight="1">
      <c r="A50" s="48" t="s">
        <v>38</v>
      </c>
      <c r="B50" s="31" t="s">
        <v>14</v>
      </c>
      <c r="C50" s="31" t="s">
        <v>18</v>
      </c>
      <c r="D50" s="31" t="s">
        <v>81</v>
      </c>
      <c r="E50" s="30" t="s">
        <v>37</v>
      </c>
      <c r="F50" s="29">
        <v>62000</v>
      </c>
      <c r="G50" s="22"/>
    </row>
    <row r="51" spans="1:8" s="1" customFormat="1" ht="21.75" customHeight="1">
      <c r="A51" s="48" t="s">
        <v>31</v>
      </c>
      <c r="B51" s="31" t="s">
        <v>14</v>
      </c>
      <c r="C51" s="31" t="s">
        <v>18</v>
      </c>
      <c r="D51" s="31" t="s">
        <v>81</v>
      </c>
      <c r="E51" s="30" t="s">
        <v>30</v>
      </c>
      <c r="F51" s="29">
        <v>1239415</v>
      </c>
      <c r="G51" s="22"/>
    </row>
    <row r="52" spans="1:8" s="1" customFormat="1" ht="14.25" customHeight="1">
      <c r="A52" s="59" t="s">
        <v>64</v>
      </c>
      <c r="B52" s="31" t="s">
        <v>14</v>
      </c>
      <c r="C52" s="31" t="s">
        <v>18</v>
      </c>
      <c r="D52" s="31" t="s">
        <v>73</v>
      </c>
      <c r="E52" s="30"/>
      <c r="F52" s="29">
        <f>F53</f>
        <v>2527000</v>
      </c>
      <c r="G52" s="22"/>
    </row>
    <row r="53" spans="1:8" s="1" customFormat="1" ht="25.5" customHeight="1">
      <c r="A53" s="48" t="s">
        <v>80</v>
      </c>
      <c r="B53" s="31" t="s">
        <v>14</v>
      </c>
      <c r="C53" s="31" t="s">
        <v>18</v>
      </c>
      <c r="D53" s="31" t="s">
        <v>108</v>
      </c>
      <c r="E53" s="30"/>
      <c r="F53" s="29">
        <f>F55+F54</f>
        <v>2527000</v>
      </c>
      <c r="G53" s="22"/>
    </row>
    <row r="54" spans="1:8" s="1" customFormat="1" ht="22.5">
      <c r="A54" s="48" t="s">
        <v>38</v>
      </c>
      <c r="B54" s="31" t="s">
        <v>14</v>
      </c>
      <c r="C54" s="31" t="s">
        <v>18</v>
      </c>
      <c r="D54" s="31" t="s">
        <v>108</v>
      </c>
      <c r="E54" s="30" t="s">
        <v>37</v>
      </c>
      <c r="F54" s="29">
        <v>1122000</v>
      </c>
      <c r="G54" s="22"/>
    </row>
    <row r="55" spans="1:8" s="1" customFormat="1" ht="22.5">
      <c r="A55" s="48" t="s">
        <v>31</v>
      </c>
      <c r="B55" s="31" t="s">
        <v>25</v>
      </c>
      <c r="C55" s="31" t="s">
        <v>18</v>
      </c>
      <c r="D55" s="31" t="s">
        <v>108</v>
      </c>
      <c r="E55" s="30" t="s">
        <v>30</v>
      </c>
      <c r="F55" s="29">
        <v>1405000</v>
      </c>
      <c r="G55" s="22"/>
    </row>
    <row r="56" spans="1:8" s="1" customFormat="1">
      <c r="A56" s="48" t="s">
        <v>49</v>
      </c>
      <c r="B56" s="74" t="s">
        <v>14</v>
      </c>
      <c r="C56" s="74" t="s">
        <v>48</v>
      </c>
      <c r="D56" s="74"/>
      <c r="E56" s="72"/>
      <c r="F56" s="34">
        <f>F57</f>
        <v>440000</v>
      </c>
      <c r="G56" s="22"/>
    </row>
    <row r="57" spans="1:8" s="1" customFormat="1">
      <c r="A57" s="58" t="s">
        <v>58</v>
      </c>
      <c r="B57" s="31" t="s">
        <v>14</v>
      </c>
      <c r="C57" s="31" t="s">
        <v>48</v>
      </c>
      <c r="D57" s="31" t="s">
        <v>68</v>
      </c>
      <c r="E57" s="30"/>
      <c r="F57" s="29">
        <f>F58+F61</f>
        <v>440000</v>
      </c>
      <c r="G57" s="22"/>
    </row>
    <row r="58" spans="1:8" s="1" customFormat="1" ht="15.75" customHeight="1">
      <c r="A58" s="48" t="s">
        <v>50</v>
      </c>
      <c r="B58" s="31" t="s">
        <v>14</v>
      </c>
      <c r="C58" s="31" t="s">
        <v>48</v>
      </c>
      <c r="D58" s="31" t="s">
        <v>93</v>
      </c>
      <c r="E58" s="30"/>
      <c r="F58" s="29">
        <f>F59</f>
        <v>190000</v>
      </c>
      <c r="G58" s="22"/>
    </row>
    <row r="59" spans="1:8" s="1" customFormat="1" ht="22.5">
      <c r="A59" s="48" t="s">
        <v>31</v>
      </c>
      <c r="B59" s="31" t="s">
        <v>14</v>
      </c>
      <c r="C59" s="31" t="s">
        <v>48</v>
      </c>
      <c r="D59" s="31" t="s">
        <v>93</v>
      </c>
      <c r="E59" s="30" t="s">
        <v>30</v>
      </c>
      <c r="F59" s="29">
        <v>190000</v>
      </c>
      <c r="G59" s="22"/>
    </row>
    <row r="60" spans="1:8" s="1" customFormat="1" ht="12.75" hidden="1" customHeight="1">
      <c r="A60" s="48" t="s">
        <v>36</v>
      </c>
      <c r="B60" s="31" t="s">
        <v>14</v>
      </c>
      <c r="C60" s="31" t="s">
        <v>48</v>
      </c>
      <c r="D60" s="31" t="s">
        <v>94</v>
      </c>
      <c r="E60" s="30" t="s">
        <v>34</v>
      </c>
      <c r="F60" s="29"/>
      <c r="G60" s="22"/>
    </row>
    <row r="61" spans="1:8" s="1" customFormat="1" ht="21">
      <c r="A61" s="53" t="s">
        <v>95</v>
      </c>
      <c r="B61" s="31" t="s">
        <v>14</v>
      </c>
      <c r="C61" s="31" t="s">
        <v>48</v>
      </c>
      <c r="D61" s="31" t="s">
        <v>96</v>
      </c>
      <c r="E61" s="30"/>
      <c r="F61" s="29">
        <f>F62</f>
        <v>250000</v>
      </c>
      <c r="G61" s="22"/>
    </row>
    <row r="62" spans="1:8" s="1" customFormat="1" ht="22.5">
      <c r="A62" s="48" t="s">
        <v>31</v>
      </c>
      <c r="B62" s="31" t="s">
        <v>14</v>
      </c>
      <c r="C62" s="31" t="s">
        <v>48</v>
      </c>
      <c r="D62" s="31" t="s">
        <v>96</v>
      </c>
      <c r="E62" s="30" t="s">
        <v>30</v>
      </c>
      <c r="F62" s="29">
        <v>250000</v>
      </c>
      <c r="G62" s="22"/>
    </row>
    <row r="63" spans="1:8" s="2" customFormat="1" ht="16.5" customHeight="1">
      <c r="A63" s="35" t="s">
        <v>22</v>
      </c>
      <c r="B63" s="54" t="s">
        <v>15</v>
      </c>
      <c r="C63" s="54" t="s">
        <v>8</v>
      </c>
      <c r="D63" s="31"/>
      <c r="E63" s="25"/>
      <c r="F63" s="37">
        <f>F64+F75+F85+F104</f>
        <v>17329138</v>
      </c>
      <c r="G63" s="81"/>
      <c r="H63" s="17"/>
    </row>
    <row r="64" spans="1:8" s="2" customFormat="1">
      <c r="A64" s="55" t="s">
        <v>26</v>
      </c>
      <c r="B64" s="52" t="s">
        <v>15</v>
      </c>
      <c r="C64" s="52" t="s">
        <v>7</v>
      </c>
      <c r="D64" s="31"/>
      <c r="E64" s="26"/>
      <c r="F64" s="41">
        <f>F70+F66</f>
        <v>148947</v>
      </c>
      <c r="G64" s="81"/>
    </row>
    <row r="65" spans="1:7" s="2" customFormat="1">
      <c r="A65" s="35" t="s">
        <v>63</v>
      </c>
      <c r="B65" s="52" t="s">
        <v>15</v>
      </c>
      <c r="C65" s="52" t="s">
        <v>7</v>
      </c>
      <c r="D65" s="52" t="s">
        <v>74</v>
      </c>
      <c r="E65" s="26"/>
      <c r="F65" s="67">
        <f>F66</f>
        <v>126847</v>
      </c>
      <c r="G65" s="81"/>
    </row>
    <row r="66" spans="1:7" s="2" customFormat="1" ht="45">
      <c r="A66" s="48" t="s">
        <v>53</v>
      </c>
      <c r="B66" s="31" t="s">
        <v>15</v>
      </c>
      <c r="C66" s="31" t="s">
        <v>7</v>
      </c>
      <c r="D66" s="31" t="s">
        <v>82</v>
      </c>
      <c r="E66" s="30"/>
      <c r="F66" s="29">
        <f>F67+F68</f>
        <v>126847</v>
      </c>
      <c r="G66" s="81"/>
    </row>
    <row r="67" spans="1:7" s="2" customFormat="1" ht="22.5">
      <c r="A67" s="48" t="s">
        <v>38</v>
      </c>
      <c r="B67" s="31" t="s">
        <v>15</v>
      </c>
      <c r="C67" s="31" t="s">
        <v>7</v>
      </c>
      <c r="D67" s="31" t="s">
        <v>82</v>
      </c>
      <c r="E67" s="30" t="s">
        <v>37</v>
      </c>
      <c r="F67" s="29">
        <v>4451.8999999999996</v>
      </c>
      <c r="G67" s="81"/>
    </row>
    <row r="68" spans="1:7" s="2" customFormat="1" ht="22.5">
      <c r="A68" s="48" t="s">
        <v>31</v>
      </c>
      <c r="B68" s="31" t="s">
        <v>15</v>
      </c>
      <c r="C68" s="31" t="s">
        <v>7</v>
      </c>
      <c r="D68" s="31" t="s">
        <v>82</v>
      </c>
      <c r="E68" s="30" t="s">
        <v>30</v>
      </c>
      <c r="F68" s="29">
        <v>122395.1</v>
      </c>
      <c r="G68" s="81"/>
    </row>
    <row r="69" spans="1:7" s="2" customFormat="1">
      <c r="A69" s="59" t="s">
        <v>64</v>
      </c>
      <c r="B69" s="52" t="s">
        <v>15</v>
      </c>
      <c r="C69" s="52" t="s">
        <v>7</v>
      </c>
      <c r="D69" s="52" t="s">
        <v>73</v>
      </c>
      <c r="E69" s="40"/>
      <c r="F69" s="38">
        <f>F70</f>
        <v>22100</v>
      </c>
      <c r="G69" s="81"/>
    </row>
    <row r="70" spans="1:7" s="2" customFormat="1">
      <c r="A70" s="48" t="s">
        <v>101</v>
      </c>
      <c r="B70" s="31" t="s">
        <v>15</v>
      </c>
      <c r="C70" s="31" t="s">
        <v>7</v>
      </c>
      <c r="D70" s="31" t="s">
        <v>102</v>
      </c>
      <c r="E70" s="28"/>
      <c r="F70" s="29">
        <f>F71</f>
        <v>22100</v>
      </c>
      <c r="G70" s="81"/>
    </row>
    <row r="71" spans="1:7" s="2" customFormat="1" ht="22.5">
      <c r="A71" s="48" t="s">
        <v>31</v>
      </c>
      <c r="B71" s="31" t="s">
        <v>15</v>
      </c>
      <c r="C71" s="31" t="s">
        <v>7</v>
      </c>
      <c r="D71" s="31" t="s">
        <v>102</v>
      </c>
      <c r="E71" s="28" t="s">
        <v>30</v>
      </c>
      <c r="F71" s="29">
        <v>22100</v>
      </c>
      <c r="G71" s="81"/>
    </row>
    <row r="72" spans="1:7" s="2" customFormat="1" ht="81" hidden="1" customHeight="1">
      <c r="A72" s="48"/>
      <c r="B72" s="31"/>
      <c r="C72" s="31"/>
      <c r="D72" s="31"/>
      <c r="E72" s="42"/>
      <c r="F72" s="43"/>
      <c r="G72" s="81"/>
    </row>
    <row r="73" spans="1:7" s="2" customFormat="1" ht="36.75" hidden="1" customHeight="1">
      <c r="A73" s="48"/>
      <c r="B73" s="31"/>
      <c r="C73" s="31"/>
      <c r="D73" s="31"/>
      <c r="E73" s="30"/>
      <c r="F73" s="29"/>
      <c r="G73" s="81"/>
    </row>
    <row r="74" spans="1:7" s="2" customFormat="1" ht="35.25" hidden="1" customHeight="1">
      <c r="A74" s="48"/>
      <c r="B74" s="31"/>
      <c r="C74" s="31"/>
      <c r="D74" s="31"/>
      <c r="E74" s="30"/>
      <c r="F74" s="29"/>
      <c r="G74" s="81"/>
    </row>
    <row r="75" spans="1:7" s="2" customFormat="1" ht="13.5" customHeight="1">
      <c r="A75" s="60" t="s">
        <v>43</v>
      </c>
      <c r="B75" s="52" t="s">
        <v>15</v>
      </c>
      <c r="C75" s="52" t="s">
        <v>10</v>
      </c>
      <c r="D75" s="31"/>
      <c r="E75" s="40"/>
      <c r="F75" s="44">
        <f>F76+F80</f>
        <v>1803653</v>
      </c>
      <c r="G75" s="80"/>
    </row>
    <row r="76" spans="1:7" s="2" customFormat="1" ht="17.25" customHeight="1">
      <c r="A76" s="35" t="s">
        <v>63</v>
      </c>
      <c r="B76" s="52" t="s">
        <v>15</v>
      </c>
      <c r="C76" s="52" t="s">
        <v>10</v>
      </c>
      <c r="D76" s="52" t="s">
        <v>74</v>
      </c>
      <c r="E76" s="40"/>
      <c r="F76" s="67">
        <f>F77</f>
        <v>717553</v>
      </c>
      <c r="G76" s="80"/>
    </row>
    <row r="77" spans="1:7" s="2" customFormat="1" ht="45">
      <c r="A77" s="48" t="s">
        <v>54</v>
      </c>
      <c r="B77" s="31" t="s">
        <v>15</v>
      </c>
      <c r="C77" s="31" t="s">
        <v>10</v>
      </c>
      <c r="D77" s="31" t="s">
        <v>83</v>
      </c>
      <c r="E77" s="30"/>
      <c r="F77" s="29">
        <f>F78+F79</f>
        <v>717553</v>
      </c>
      <c r="G77" s="80"/>
    </row>
    <row r="78" spans="1:7" s="2" customFormat="1" ht="22.5">
      <c r="A78" s="48" t="s">
        <v>38</v>
      </c>
      <c r="B78" s="31" t="s">
        <v>15</v>
      </c>
      <c r="C78" s="31" t="s">
        <v>10</v>
      </c>
      <c r="D78" s="31" t="s">
        <v>83</v>
      </c>
      <c r="E78" s="30" t="s">
        <v>37</v>
      </c>
      <c r="F78" s="29">
        <v>582200</v>
      </c>
      <c r="G78" s="80"/>
    </row>
    <row r="79" spans="1:7" s="2" customFormat="1" ht="22.5">
      <c r="A79" s="48" t="s">
        <v>31</v>
      </c>
      <c r="B79" s="31" t="s">
        <v>15</v>
      </c>
      <c r="C79" s="31" t="s">
        <v>10</v>
      </c>
      <c r="D79" s="31" t="s">
        <v>83</v>
      </c>
      <c r="E79" s="30" t="s">
        <v>30</v>
      </c>
      <c r="F79" s="29">
        <v>135353</v>
      </c>
      <c r="G79" s="80"/>
    </row>
    <row r="80" spans="1:7" s="2" customFormat="1">
      <c r="A80" s="59" t="s">
        <v>64</v>
      </c>
      <c r="B80" s="52" t="s">
        <v>15</v>
      </c>
      <c r="C80" s="52" t="s">
        <v>10</v>
      </c>
      <c r="D80" s="52" t="s">
        <v>73</v>
      </c>
      <c r="E80" s="40"/>
      <c r="F80" s="38">
        <f>F81</f>
        <v>1086100</v>
      </c>
      <c r="G80" s="80"/>
    </row>
    <row r="81" spans="1:7" s="2" customFormat="1" ht="41.25" customHeight="1">
      <c r="A81" s="56" t="s">
        <v>65</v>
      </c>
      <c r="B81" s="31" t="s">
        <v>15</v>
      </c>
      <c r="C81" s="31" t="s">
        <v>10</v>
      </c>
      <c r="D81" s="31" t="s">
        <v>88</v>
      </c>
      <c r="E81" s="30"/>
      <c r="F81" s="29">
        <f>F82+F83+F84</f>
        <v>1086100</v>
      </c>
      <c r="G81" s="80"/>
    </row>
    <row r="82" spans="1:7" s="2" customFormat="1" ht="25.5" customHeight="1">
      <c r="A82" s="48" t="s">
        <v>38</v>
      </c>
      <c r="B82" s="31" t="s">
        <v>15</v>
      </c>
      <c r="C82" s="31" t="s">
        <v>10</v>
      </c>
      <c r="D82" s="31" t="s">
        <v>88</v>
      </c>
      <c r="E82" s="30" t="s">
        <v>37</v>
      </c>
      <c r="F82" s="29">
        <v>613000</v>
      </c>
      <c r="G82" s="80"/>
    </row>
    <row r="83" spans="1:7" s="2" customFormat="1" ht="24" customHeight="1">
      <c r="A83" s="48" t="s">
        <v>31</v>
      </c>
      <c r="B83" s="31" t="s">
        <v>15</v>
      </c>
      <c r="C83" s="31" t="s">
        <v>10</v>
      </c>
      <c r="D83" s="31" t="s">
        <v>88</v>
      </c>
      <c r="E83" s="30" t="s">
        <v>30</v>
      </c>
      <c r="F83" s="29">
        <v>473100</v>
      </c>
      <c r="G83" s="80"/>
    </row>
    <row r="84" spans="1:7" s="2" customFormat="1" ht="24" customHeight="1">
      <c r="A84" s="48" t="s">
        <v>107</v>
      </c>
      <c r="B84" s="31" t="s">
        <v>15</v>
      </c>
      <c r="C84" s="31" t="s">
        <v>10</v>
      </c>
      <c r="D84" s="31" t="s">
        <v>88</v>
      </c>
      <c r="E84" s="30" t="s">
        <v>47</v>
      </c>
      <c r="F84" s="29">
        <v>0</v>
      </c>
      <c r="G84" s="80"/>
    </row>
    <row r="85" spans="1:7" s="2" customFormat="1" ht="16.5" customHeight="1">
      <c r="A85" s="61" t="s">
        <v>40</v>
      </c>
      <c r="B85" s="52" t="s">
        <v>15</v>
      </c>
      <c r="C85" s="52" t="s">
        <v>12</v>
      </c>
      <c r="D85" s="31"/>
      <c r="E85" s="40"/>
      <c r="F85" s="44">
        <f>F88+F95+F86</f>
        <v>15376538</v>
      </c>
      <c r="G85" s="80"/>
    </row>
    <row r="86" spans="1:7" s="2" customFormat="1" ht="34.5" customHeight="1">
      <c r="A86" s="61" t="s">
        <v>123</v>
      </c>
      <c r="B86" s="52" t="s">
        <v>15</v>
      </c>
      <c r="C86" s="52" t="s">
        <v>12</v>
      </c>
      <c r="D86" s="52" t="s">
        <v>122</v>
      </c>
      <c r="E86" s="40"/>
      <c r="F86" s="75">
        <f>F87</f>
        <v>0</v>
      </c>
      <c r="G86" s="80"/>
    </row>
    <row r="87" spans="1:7" s="2" customFormat="1" ht="16.5" customHeight="1">
      <c r="A87" s="48" t="s">
        <v>31</v>
      </c>
      <c r="B87" s="52" t="s">
        <v>15</v>
      </c>
      <c r="C87" s="52" t="s">
        <v>12</v>
      </c>
      <c r="D87" s="31" t="s">
        <v>122</v>
      </c>
      <c r="E87" s="40" t="s">
        <v>30</v>
      </c>
      <c r="F87" s="32">
        <v>0</v>
      </c>
      <c r="G87" s="80"/>
    </row>
    <row r="88" spans="1:7" s="2" customFormat="1" ht="18.75" customHeight="1">
      <c r="A88" s="35" t="s">
        <v>63</v>
      </c>
      <c r="B88" s="31" t="s">
        <v>15</v>
      </c>
      <c r="C88" s="31" t="s">
        <v>12</v>
      </c>
      <c r="D88" s="31" t="s">
        <v>74</v>
      </c>
      <c r="E88" s="40"/>
      <c r="F88" s="67">
        <f>F89+F92</f>
        <v>1213459</v>
      </c>
      <c r="G88" s="80"/>
    </row>
    <row r="89" spans="1:7" s="2" customFormat="1" ht="22.5">
      <c r="A89" s="48" t="s">
        <v>55</v>
      </c>
      <c r="B89" s="31" t="s">
        <v>15</v>
      </c>
      <c r="C89" s="31" t="s">
        <v>12</v>
      </c>
      <c r="D89" s="31" t="s">
        <v>84</v>
      </c>
      <c r="E89" s="31"/>
      <c r="F89" s="32">
        <f>F90+F91</f>
        <v>1079051</v>
      </c>
      <c r="G89" s="80"/>
    </row>
    <row r="90" spans="1:7" s="2" customFormat="1" ht="22.5">
      <c r="A90" s="48" t="s">
        <v>38</v>
      </c>
      <c r="B90" s="31" t="s">
        <v>15</v>
      </c>
      <c r="C90" s="31" t="s">
        <v>12</v>
      </c>
      <c r="D90" s="31" t="s">
        <v>84</v>
      </c>
      <c r="E90" s="31" t="s">
        <v>37</v>
      </c>
      <c r="F90" s="32">
        <v>0</v>
      </c>
      <c r="G90" s="80"/>
    </row>
    <row r="91" spans="1:7" s="2" customFormat="1" ht="22.5">
      <c r="A91" s="48" t="s">
        <v>31</v>
      </c>
      <c r="B91" s="31" t="s">
        <v>15</v>
      </c>
      <c r="C91" s="31" t="s">
        <v>12</v>
      </c>
      <c r="D91" s="31" t="s">
        <v>84</v>
      </c>
      <c r="E91" s="31" t="s">
        <v>30</v>
      </c>
      <c r="F91" s="32">
        <v>1079051</v>
      </c>
      <c r="G91" s="80"/>
    </row>
    <row r="92" spans="1:7" s="2" customFormat="1" ht="22.5">
      <c r="A92" s="48" t="s">
        <v>56</v>
      </c>
      <c r="B92" s="31" t="s">
        <v>15</v>
      </c>
      <c r="C92" s="31" t="s">
        <v>12</v>
      </c>
      <c r="D92" s="31" t="s">
        <v>85</v>
      </c>
      <c r="E92" s="31"/>
      <c r="F92" s="32">
        <f>F93+F94</f>
        <v>134408</v>
      </c>
      <c r="G92" s="80"/>
    </row>
    <row r="93" spans="1:7" s="2" customFormat="1" ht="22.5">
      <c r="A93" s="48" t="s">
        <v>38</v>
      </c>
      <c r="B93" s="31" t="s">
        <v>15</v>
      </c>
      <c r="C93" s="31" t="s">
        <v>12</v>
      </c>
      <c r="D93" s="31" t="s">
        <v>85</v>
      </c>
      <c r="E93" s="31" t="s">
        <v>37</v>
      </c>
      <c r="F93" s="32">
        <v>0</v>
      </c>
      <c r="G93" s="80"/>
    </row>
    <row r="94" spans="1:7" s="2" customFormat="1" ht="22.5">
      <c r="A94" s="48" t="s">
        <v>31</v>
      </c>
      <c r="B94" s="31" t="s">
        <v>15</v>
      </c>
      <c r="C94" s="31" t="s">
        <v>12</v>
      </c>
      <c r="D94" s="31" t="s">
        <v>85</v>
      </c>
      <c r="E94" s="31" t="s">
        <v>30</v>
      </c>
      <c r="F94" s="32">
        <v>134408</v>
      </c>
      <c r="G94" s="80"/>
    </row>
    <row r="95" spans="1:7" s="2" customFormat="1" ht="16.5" customHeight="1">
      <c r="A95" s="59" t="s">
        <v>64</v>
      </c>
      <c r="B95" s="31" t="s">
        <v>15</v>
      </c>
      <c r="C95" s="31" t="s">
        <v>12</v>
      </c>
      <c r="D95" s="31" t="s">
        <v>73</v>
      </c>
      <c r="E95" s="45"/>
      <c r="F95" s="27">
        <f>F96+F98+F100+F102</f>
        <v>14163079</v>
      </c>
      <c r="G95" s="80"/>
    </row>
    <row r="96" spans="1:7" s="2" customFormat="1" ht="16.5" customHeight="1">
      <c r="A96" s="62" t="s">
        <v>41</v>
      </c>
      <c r="B96" s="31" t="s">
        <v>15</v>
      </c>
      <c r="C96" s="31" t="s">
        <v>12</v>
      </c>
      <c r="D96" s="31" t="s">
        <v>99</v>
      </c>
      <c r="E96" s="30"/>
      <c r="F96" s="29">
        <f>F97</f>
        <v>6814700</v>
      </c>
      <c r="G96" s="80"/>
    </row>
    <row r="97" spans="1:7" s="2" customFormat="1" ht="22.5">
      <c r="A97" s="48" t="s">
        <v>31</v>
      </c>
      <c r="B97" s="31" t="s">
        <v>15</v>
      </c>
      <c r="C97" s="31" t="s">
        <v>12</v>
      </c>
      <c r="D97" s="31" t="s">
        <v>99</v>
      </c>
      <c r="E97" s="30" t="s">
        <v>30</v>
      </c>
      <c r="F97" s="29">
        <v>6814700</v>
      </c>
      <c r="G97" s="80"/>
    </row>
    <row r="98" spans="1:7" s="2" customFormat="1" ht="15" customHeight="1">
      <c r="A98" s="63" t="s">
        <v>60</v>
      </c>
      <c r="B98" s="31" t="s">
        <v>15</v>
      </c>
      <c r="C98" s="31" t="s">
        <v>12</v>
      </c>
      <c r="D98" s="31" t="s">
        <v>100</v>
      </c>
      <c r="E98" s="30"/>
      <c r="F98" s="29">
        <f>F99</f>
        <v>662350</v>
      </c>
      <c r="G98" s="80"/>
    </row>
    <row r="99" spans="1:7" s="2" customFormat="1" ht="22.5" customHeight="1">
      <c r="A99" s="48" t="s">
        <v>31</v>
      </c>
      <c r="B99" s="31" t="s">
        <v>15</v>
      </c>
      <c r="C99" s="31" t="s">
        <v>12</v>
      </c>
      <c r="D99" s="31" t="s">
        <v>100</v>
      </c>
      <c r="E99" s="30" t="s">
        <v>30</v>
      </c>
      <c r="F99" s="29">
        <v>662350</v>
      </c>
      <c r="G99" s="80"/>
    </row>
    <row r="100" spans="1:7" s="2" customFormat="1" ht="18" customHeight="1">
      <c r="A100" s="48" t="s">
        <v>104</v>
      </c>
      <c r="B100" s="31" t="s">
        <v>15</v>
      </c>
      <c r="C100" s="31" t="s">
        <v>12</v>
      </c>
      <c r="D100" s="31" t="s">
        <v>103</v>
      </c>
      <c r="E100" s="30"/>
      <c r="F100" s="29">
        <f>F101</f>
        <v>5000</v>
      </c>
      <c r="G100" s="80"/>
    </row>
    <row r="101" spans="1:7" s="2" customFormat="1" ht="24.75" customHeight="1">
      <c r="A101" s="48" t="s">
        <v>31</v>
      </c>
      <c r="B101" s="31" t="s">
        <v>15</v>
      </c>
      <c r="C101" s="31" t="s">
        <v>12</v>
      </c>
      <c r="D101" s="31" t="s">
        <v>103</v>
      </c>
      <c r="E101" s="30" t="s">
        <v>30</v>
      </c>
      <c r="F101" s="29">
        <v>5000</v>
      </c>
      <c r="G101" s="80"/>
    </row>
    <row r="102" spans="1:7" s="2" customFormat="1" ht="15.75" customHeight="1">
      <c r="A102" s="48" t="s">
        <v>106</v>
      </c>
      <c r="B102" s="31" t="s">
        <v>15</v>
      </c>
      <c r="C102" s="31" t="s">
        <v>12</v>
      </c>
      <c r="D102" s="31" t="s">
        <v>105</v>
      </c>
      <c r="E102" s="30"/>
      <c r="F102" s="29">
        <f>F103</f>
        <v>6681029</v>
      </c>
      <c r="G102" s="80"/>
    </row>
    <row r="103" spans="1:7" s="2" customFormat="1" ht="22.5" customHeight="1">
      <c r="A103" s="48" t="s">
        <v>31</v>
      </c>
      <c r="B103" s="31" t="s">
        <v>15</v>
      </c>
      <c r="C103" s="31" t="s">
        <v>12</v>
      </c>
      <c r="D103" s="31" t="s">
        <v>105</v>
      </c>
      <c r="E103" s="30" t="s">
        <v>30</v>
      </c>
      <c r="F103" s="29">
        <v>6681029</v>
      </c>
      <c r="G103" s="80"/>
    </row>
    <row r="104" spans="1:7" s="2" customFormat="1" ht="18.75" customHeight="1">
      <c r="A104" s="64" t="s">
        <v>44</v>
      </c>
      <c r="B104" s="52" t="s">
        <v>15</v>
      </c>
      <c r="C104" s="52" t="s">
        <v>15</v>
      </c>
      <c r="D104" s="31"/>
      <c r="E104" s="40"/>
      <c r="F104" s="27">
        <f>F107</f>
        <v>0</v>
      </c>
      <c r="G104" s="80"/>
    </row>
    <row r="105" spans="1:7" s="2" customFormat="1" ht="18.75" customHeight="1">
      <c r="A105" s="63" t="s">
        <v>112</v>
      </c>
      <c r="B105" s="52" t="s">
        <v>15</v>
      </c>
      <c r="C105" s="52" t="s">
        <v>15</v>
      </c>
      <c r="D105" s="31" t="s">
        <v>111</v>
      </c>
      <c r="E105" s="52"/>
      <c r="F105" s="67">
        <v>0</v>
      </c>
      <c r="G105" s="80"/>
    </row>
    <row r="106" spans="1:7" s="2" customFormat="1" ht="21.75" customHeight="1">
      <c r="A106" s="63" t="s">
        <v>38</v>
      </c>
      <c r="B106" s="52" t="s">
        <v>15</v>
      </c>
      <c r="C106" s="52" t="s">
        <v>15</v>
      </c>
      <c r="D106" s="31" t="s">
        <v>111</v>
      </c>
      <c r="E106" s="52" t="s">
        <v>30</v>
      </c>
      <c r="F106" s="67">
        <v>0</v>
      </c>
      <c r="G106" s="80"/>
    </row>
    <row r="107" spans="1:7" s="2" customFormat="1">
      <c r="A107" s="58" t="s">
        <v>86</v>
      </c>
      <c r="B107" s="31" t="s">
        <v>15</v>
      </c>
      <c r="C107" s="31" t="s">
        <v>15</v>
      </c>
      <c r="D107" s="31" t="s">
        <v>90</v>
      </c>
      <c r="E107" s="30"/>
      <c r="F107" s="29">
        <f>F110+F108</f>
        <v>0</v>
      </c>
      <c r="G107" s="80"/>
    </row>
    <row r="108" spans="1:7" s="2" customFormat="1">
      <c r="A108" s="56" t="s">
        <v>87</v>
      </c>
      <c r="B108" s="31" t="s">
        <v>15</v>
      </c>
      <c r="C108" s="31" t="s">
        <v>15</v>
      </c>
      <c r="D108" s="31" t="s">
        <v>91</v>
      </c>
      <c r="E108" s="30"/>
      <c r="F108" s="29">
        <f>F109</f>
        <v>0</v>
      </c>
      <c r="G108" s="80"/>
    </row>
    <row r="109" spans="1:7" s="2" customFormat="1" ht="22.5">
      <c r="A109" s="63" t="s">
        <v>107</v>
      </c>
      <c r="B109" s="31" t="s">
        <v>15</v>
      </c>
      <c r="C109" s="31" t="s">
        <v>15</v>
      </c>
      <c r="D109" s="31" t="s">
        <v>91</v>
      </c>
      <c r="E109" s="30" t="s">
        <v>47</v>
      </c>
      <c r="F109" s="29">
        <v>0</v>
      </c>
      <c r="G109" s="80"/>
    </row>
    <row r="110" spans="1:7" s="2" customFormat="1">
      <c r="A110" s="56" t="s">
        <v>89</v>
      </c>
      <c r="B110" s="31" t="s">
        <v>15</v>
      </c>
      <c r="C110" s="31" t="s">
        <v>15</v>
      </c>
      <c r="D110" s="31" t="s">
        <v>92</v>
      </c>
      <c r="E110" s="30"/>
      <c r="F110" s="29">
        <f>F111</f>
        <v>0</v>
      </c>
      <c r="G110" s="80"/>
    </row>
    <row r="111" spans="1:7" s="2" customFormat="1" ht="27.75" customHeight="1">
      <c r="A111" s="63" t="s">
        <v>107</v>
      </c>
      <c r="B111" s="31" t="s">
        <v>15</v>
      </c>
      <c r="C111" s="31" t="s">
        <v>15</v>
      </c>
      <c r="D111" s="31" t="s">
        <v>92</v>
      </c>
      <c r="E111" s="30" t="s">
        <v>47</v>
      </c>
      <c r="F111" s="29">
        <v>0</v>
      </c>
      <c r="G111" s="80"/>
    </row>
    <row r="112" spans="1:7" s="2" customFormat="1" ht="18" customHeight="1">
      <c r="A112" s="77" t="s">
        <v>137</v>
      </c>
      <c r="B112" s="54" t="s">
        <v>20</v>
      </c>
      <c r="C112" s="54" t="s">
        <v>8</v>
      </c>
      <c r="D112" s="31"/>
      <c r="E112" s="25"/>
      <c r="F112" s="44">
        <f>F113</f>
        <v>226512</v>
      </c>
      <c r="G112" s="80"/>
    </row>
    <row r="113" spans="1:8" s="2" customFormat="1" ht="15.75" customHeight="1">
      <c r="A113" s="76" t="s">
        <v>137</v>
      </c>
      <c r="B113" s="52" t="s">
        <v>20</v>
      </c>
      <c r="C113" s="52" t="s">
        <v>12</v>
      </c>
      <c r="D113" s="31"/>
      <c r="E113" s="26"/>
      <c r="F113" s="67">
        <f>F114</f>
        <v>226512</v>
      </c>
      <c r="G113" s="80"/>
    </row>
    <row r="114" spans="1:8" s="2" customFormat="1" ht="13.5" customHeight="1">
      <c r="A114" s="76" t="s">
        <v>140</v>
      </c>
      <c r="B114" s="31" t="s">
        <v>20</v>
      </c>
      <c r="C114" s="31" t="s">
        <v>12</v>
      </c>
      <c r="D114" s="31" t="s">
        <v>130</v>
      </c>
      <c r="E114" s="28"/>
      <c r="F114" s="32">
        <f>F115</f>
        <v>226512</v>
      </c>
      <c r="G114" s="80"/>
    </row>
    <row r="115" spans="1:8" s="2" customFormat="1" ht="35.25" customHeight="1">
      <c r="A115" s="76" t="s">
        <v>139</v>
      </c>
      <c r="B115" s="31" t="s">
        <v>20</v>
      </c>
      <c r="C115" s="31" t="s">
        <v>12</v>
      </c>
      <c r="D115" s="31" t="s">
        <v>129</v>
      </c>
      <c r="E115" s="28"/>
      <c r="F115" s="32">
        <f>F116</f>
        <v>226512</v>
      </c>
      <c r="G115" s="80"/>
    </row>
    <row r="116" spans="1:8" s="2" customFormat="1" ht="19.5" customHeight="1">
      <c r="A116" s="48" t="s">
        <v>138</v>
      </c>
      <c r="B116" s="31" t="s">
        <v>20</v>
      </c>
      <c r="C116" s="31" t="s">
        <v>12</v>
      </c>
      <c r="D116" s="31" t="s">
        <v>129</v>
      </c>
      <c r="E116" s="28" t="s">
        <v>128</v>
      </c>
      <c r="F116" s="32">
        <v>226512</v>
      </c>
      <c r="G116" s="80"/>
    </row>
    <row r="117" spans="1:8" s="2" customFormat="1">
      <c r="A117" s="57" t="s">
        <v>19</v>
      </c>
      <c r="B117" s="54" t="s">
        <v>21</v>
      </c>
      <c r="C117" s="54" t="s">
        <v>8</v>
      </c>
      <c r="D117" s="31"/>
      <c r="E117" s="25"/>
      <c r="F117" s="44">
        <f t="shared" ref="F117:F120" si="0">F118</f>
        <v>855183</v>
      </c>
      <c r="G117" s="80"/>
    </row>
    <row r="118" spans="1:8" s="2" customFormat="1">
      <c r="A118" s="55" t="s">
        <v>24</v>
      </c>
      <c r="B118" s="52" t="s">
        <v>21</v>
      </c>
      <c r="C118" s="52" t="s">
        <v>10</v>
      </c>
      <c r="D118" s="31"/>
      <c r="E118" s="26"/>
      <c r="F118" s="27">
        <f t="shared" si="0"/>
        <v>855183</v>
      </c>
      <c r="G118" s="80"/>
    </row>
    <row r="119" spans="1:8" s="2" customFormat="1">
      <c r="A119" s="58" t="s">
        <v>64</v>
      </c>
      <c r="B119" s="31" t="s">
        <v>21</v>
      </c>
      <c r="C119" s="31" t="s">
        <v>10</v>
      </c>
      <c r="D119" s="31" t="s">
        <v>73</v>
      </c>
      <c r="E119" s="28"/>
      <c r="F119" s="29">
        <f t="shared" si="0"/>
        <v>855183</v>
      </c>
      <c r="G119" s="80"/>
    </row>
    <row r="120" spans="1:8" s="2" customFormat="1" ht="12.75" customHeight="1">
      <c r="A120" s="56" t="s">
        <v>98</v>
      </c>
      <c r="B120" s="31" t="s">
        <v>21</v>
      </c>
      <c r="C120" s="31" t="s">
        <v>10</v>
      </c>
      <c r="D120" s="31" t="s">
        <v>97</v>
      </c>
      <c r="E120" s="28"/>
      <c r="F120" s="29">
        <f t="shared" si="0"/>
        <v>855183</v>
      </c>
      <c r="G120" s="80"/>
    </row>
    <row r="121" spans="1:8" s="2" customFormat="1" ht="22.5">
      <c r="A121" s="48" t="s">
        <v>110</v>
      </c>
      <c r="B121" s="31" t="s">
        <v>21</v>
      </c>
      <c r="C121" s="31" t="s">
        <v>10</v>
      </c>
      <c r="D121" s="31" t="s">
        <v>97</v>
      </c>
      <c r="E121" s="28" t="s">
        <v>30</v>
      </c>
      <c r="F121" s="29">
        <v>855183</v>
      </c>
      <c r="G121" s="80"/>
    </row>
    <row r="122" spans="1:8" s="2" customFormat="1" ht="28.5" customHeight="1">
      <c r="A122" s="65" t="s">
        <v>2</v>
      </c>
      <c r="B122" s="31"/>
      <c r="C122" s="31"/>
      <c r="D122" s="31"/>
      <c r="E122" s="28"/>
      <c r="F122" s="37">
        <f>F117+F63+F46+F40+F112+F6</f>
        <v>34351582</v>
      </c>
      <c r="G122" s="81"/>
    </row>
    <row r="123" spans="1:8" s="6" customFormat="1">
      <c r="A123" s="18"/>
      <c r="B123" s="19"/>
      <c r="C123" s="19"/>
      <c r="D123" s="19"/>
      <c r="E123" s="19"/>
      <c r="F123" s="20"/>
      <c r="G123" s="10"/>
    </row>
    <row r="124" spans="1:8">
      <c r="F124" s="11"/>
      <c r="G124" s="10"/>
      <c r="H124" s="14"/>
    </row>
    <row r="125" spans="1:8" s="3" customFormat="1">
      <c r="D125" s="4"/>
      <c r="F125" s="15"/>
      <c r="H125" s="13"/>
    </row>
    <row r="126" spans="1:8" s="3" customFormat="1">
      <c r="F126" s="8"/>
    </row>
    <row r="127" spans="1:8" s="3" customFormat="1">
      <c r="F127" s="9"/>
    </row>
    <row r="128" spans="1:8" s="3" customFormat="1">
      <c r="F128" s="9"/>
    </row>
    <row r="129" spans="2:6" s="3" customFormat="1">
      <c r="F129" s="5"/>
    </row>
    <row r="130" spans="2:6" s="3" customFormat="1">
      <c r="F130" s="8"/>
    </row>
    <row r="131" spans="2:6" s="3" customFormat="1">
      <c r="F131" s="8"/>
    </row>
    <row r="132" spans="2:6" s="3" customFormat="1" ht="14.25">
      <c r="B132" s="7"/>
    </row>
    <row r="133" spans="2:6" s="3" customFormat="1"/>
    <row r="134" spans="2:6" s="3" customFormat="1"/>
    <row r="135" spans="2:6" s="3" customFormat="1"/>
    <row r="136" spans="2:6" s="3" customFormat="1"/>
    <row r="137" spans="2:6" s="3" customFormat="1"/>
    <row r="138" spans="2:6" s="3" customFormat="1"/>
    <row r="139" spans="2:6" s="3" customFormat="1"/>
    <row r="140" spans="2:6" s="3" customFormat="1"/>
    <row r="141" spans="2:6" s="3" customFormat="1"/>
    <row r="142" spans="2:6" s="3" customFormat="1"/>
    <row r="143" spans="2:6" s="3" customFormat="1"/>
    <row r="144" spans="2:6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B948"/>
  <sheetViews>
    <sheetView tabSelected="1" topLeftCell="A107" workbookViewId="0">
      <selection activeCell="K5" sqref="K5"/>
    </sheetView>
  </sheetViews>
  <sheetFormatPr defaultRowHeight="12.75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3.7109375" customWidth="1"/>
  </cols>
  <sheetData>
    <row r="1" spans="1:14" ht="72" customHeight="1">
      <c r="B1" s="70"/>
      <c r="C1" s="70"/>
      <c r="D1" s="70"/>
      <c r="E1" s="84" t="s">
        <v>143</v>
      </c>
      <c r="F1" s="84"/>
      <c r="G1" s="84"/>
      <c r="H1" s="70"/>
    </row>
    <row r="2" spans="1:14" ht="28.5" customHeight="1">
      <c r="A2" s="85" t="s">
        <v>144</v>
      </c>
      <c r="B2" s="85"/>
      <c r="C2" s="85"/>
      <c r="D2" s="85"/>
      <c r="E2" s="85"/>
      <c r="F2" s="85"/>
      <c r="G2" s="85"/>
    </row>
    <row r="3" spans="1:14" ht="9" customHeight="1">
      <c r="A3" s="86"/>
      <c r="B3" s="86"/>
      <c r="C3" s="86"/>
      <c r="D3" s="86"/>
      <c r="E3" s="73"/>
    </row>
    <row r="4" spans="1:14" ht="27.75" customHeight="1">
      <c r="A4" s="89" t="s">
        <v>0</v>
      </c>
      <c r="B4" s="91" t="s">
        <v>1</v>
      </c>
      <c r="C4" s="92"/>
      <c r="D4" s="92"/>
      <c r="E4" s="93"/>
      <c r="F4" s="94" t="s">
        <v>131</v>
      </c>
      <c r="G4" s="94" t="s">
        <v>145</v>
      </c>
    </row>
    <row r="5" spans="1:14" ht="61.5" customHeight="1">
      <c r="A5" s="90"/>
      <c r="B5" s="23" t="s">
        <v>4</v>
      </c>
      <c r="C5" s="24" t="s">
        <v>33</v>
      </c>
      <c r="D5" s="24" t="s">
        <v>5</v>
      </c>
      <c r="E5" s="24" t="s">
        <v>6</v>
      </c>
      <c r="F5" s="95"/>
      <c r="G5" s="95"/>
      <c r="L5" s="84"/>
      <c r="M5" s="84"/>
      <c r="N5" s="84"/>
    </row>
    <row r="6" spans="1:14">
      <c r="A6" s="46" t="s">
        <v>3</v>
      </c>
      <c r="B6" s="25" t="s">
        <v>7</v>
      </c>
      <c r="C6" s="25" t="s">
        <v>8</v>
      </c>
      <c r="D6" s="25"/>
      <c r="E6" s="25"/>
      <c r="F6" s="44">
        <f>F7+F12+F16+F27</f>
        <v>11264834</v>
      </c>
      <c r="G6" s="44">
        <f>G7+G12+G16+G27</f>
        <v>11264834</v>
      </c>
    </row>
    <row r="7" spans="1:14" ht="22.5">
      <c r="A7" s="47" t="s">
        <v>9</v>
      </c>
      <c r="B7" s="71" t="s">
        <v>7</v>
      </c>
      <c r="C7" s="71" t="s">
        <v>10</v>
      </c>
      <c r="D7" s="26"/>
      <c r="E7" s="26"/>
      <c r="F7" s="34">
        <f t="shared" ref="F7:G8" si="0">F8</f>
        <v>983583</v>
      </c>
      <c r="G7" s="34">
        <f t="shared" si="0"/>
        <v>983583</v>
      </c>
    </row>
    <row r="8" spans="1:14">
      <c r="A8" s="39" t="s">
        <v>58</v>
      </c>
      <c r="B8" s="28" t="s">
        <v>7</v>
      </c>
      <c r="C8" s="28" t="s">
        <v>10</v>
      </c>
      <c r="D8" s="28" t="s">
        <v>68</v>
      </c>
      <c r="E8" s="28"/>
      <c r="F8" s="29">
        <f t="shared" si="0"/>
        <v>983583</v>
      </c>
      <c r="G8" s="29">
        <f t="shared" si="0"/>
        <v>983583</v>
      </c>
    </row>
    <row r="9" spans="1:14">
      <c r="A9" s="36" t="s">
        <v>11</v>
      </c>
      <c r="B9" s="28" t="s">
        <v>7</v>
      </c>
      <c r="C9" s="28" t="s">
        <v>10</v>
      </c>
      <c r="D9" s="28" t="s">
        <v>67</v>
      </c>
      <c r="E9" s="28"/>
      <c r="F9" s="29">
        <f>F10+F11</f>
        <v>983583</v>
      </c>
      <c r="G9" s="29">
        <f>G10+G11</f>
        <v>983583</v>
      </c>
    </row>
    <row r="10" spans="1:14">
      <c r="A10" s="36" t="s">
        <v>121</v>
      </c>
      <c r="B10" s="28" t="s">
        <v>7</v>
      </c>
      <c r="C10" s="28" t="s">
        <v>10</v>
      </c>
      <c r="D10" s="28" t="s">
        <v>67</v>
      </c>
      <c r="E10" s="28" t="s">
        <v>28</v>
      </c>
      <c r="F10" s="29">
        <v>755440</v>
      </c>
      <c r="G10" s="29">
        <v>755440</v>
      </c>
    </row>
    <row r="11" spans="1:14" ht="22.5" customHeight="1">
      <c r="A11" s="36" t="s">
        <v>116</v>
      </c>
      <c r="B11" s="28" t="s">
        <v>7</v>
      </c>
      <c r="C11" s="28" t="s">
        <v>10</v>
      </c>
      <c r="D11" s="28" t="s">
        <v>67</v>
      </c>
      <c r="E11" s="28" t="s">
        <v>115</v>
      </c>
      <c r="F11" s="29">
        <v>228143</v>
      </c>
      <c r="G11" s="29">
        <v>228143</v>
      </c>
    </row>
    <row r="12" spans="1:14" ht="22.5" customHeight="1">
      <c r="A12" s="47" t="s">
        <v>119</v>
      </c>
      <c r="B12" s="71" t="s">
        <v>7</v>
      </c>
      <c r="C12" s="71" t="s">
        <v>12</v>
      </c>
      <c r="D12" s="28"/>
      <c r="E12" s="28"/>
      <c r="F12" s="34">
        <f>F13</f>
        <v>300000</v>
      </c>
      <c r="G12" s="34">
        <f>G13</f>
        <v>300000</v>
      </c>
    </row>
    <row r="13" spans="1:14" ht="22.5" customHeight="1">
      <c r="A13" s="36" t="s">
        <v>120</v>
      </c>
      <c r="B13" s="28" t="s">
        <v>7</v>
      </c>
      <c r="C13" s="28" t="s">
        <v>12</v>
      </c>
      <c r="D13" s="28" t="s">
        <v>68</v>
      </c>
      <c r="E13" s="28"/>
      <c r="F13" s="29">
        <v>300000</v>
      </c>
      <c r="G13" s="29">
        <v>300000</v>
      </c>
    </row>
    <row r="14" spans="1:14" ht="18" customHeight="1">
      <c r="A14" s="36" t="s">
        <v>58</v>
      </c>
      <c r="B14" s="28" t="s">
        <v>7</v>
      </c>
      <c r="C14" s="28" t="s">
        <v>12</v>
      </c>
      <c r="D14" s="28" t="s">
        <v>69</v>
      </c>
      <c r="E14" s="28"/>
      <c r="F14" s="29">
        <v>300000</v>
      </c>
      <c r="G14" s="29">
        <v>300000</v>
      </c>
    </row>
    <row r="15" spans="1:14" ht="19.5" customHeight="1">
      <c r="A15" s="36" t="s">
        <v>31</v>
      </c>
      <c r="B15" s="28" t="s">
        <v>7</v>
      </c>
      <c r="C15" s="28" t="s">
        <v>12</v>
      </c>
      <c r="D15" s="28" t="s">
        <v>69</v>
      </c>
      <c r="E15" s="28" t="s">
        <v>30</v>
      </c>
      <c r="F15" s="29">
        <v>300000</v>
      </c>
      <c r="G15" s="29">
        <v>300000</v>
      </c>
    </row>
    <row r="16" spans="1:14">
      <c r="A16" s="33" t="s">
        <v>109</v>
      </c>
      <c r="B16" s="72" t="s">
        <v>7</v>
      </c>
      <c r="C16" s="72" t="s">
        <v>14</v>
      </c>
      <c r="D16" s="28"/>
      <c r="E16" s="30"/>
      <c r="F16" s="34">
        <f>F17+F23</f>
        <v>9207943</v>
      </c>
      <c r="G16" s="34">
        <f>G17+G23</f>
        <v>9207943</v>
      </c>
    </row>
    <row r="17" spans="1:28" ht="19.5" customHeight="1">
      <c r="A17" s="39" t="s">
        <v>61</v>
      </c>
      <c r="B17" s="26" t="s">
        <v>13</v>
      </c>
      <c r="C17" s="26" t="s">
        <v>14</v>
      </c>
      <c r="D17" s="26" t="s">
        <v>69</v>
      </c>
      <c r="E17" s="26"/>
      <c r="F17" s="66">
        <f>SUM(F18:F22)</f>
        <v>9080101</v>
      </c>
      <c r="G17" s="66">
        <f>SUM(G18:G22)</f>
        <v>9080101</v>
      </c>
    </row>
    <row r="18" spans="1:28">
      <c r="A18" s="36" t="s">
        <v>121</v>
      </c>
      <c r="B18" s="28" t="s">
        <v>7</v>
      </c>
      <c r="C18" s="28" t="s">
        <v>14</v>
      </c>
      <c r="D18" s="28" t="s">
        <v>69</v>
      </c>
      <c r="E18" s="28" t="s">
        <v>28</v>
      </c>
      <c r="F18" s="32">
        <v>5630706.3700000001</v>
      </c>
      <c r="G18" s="32">
        <v>5630706.3700000001</v>
      </c>
      <c r="H18" s="22"/>
    </row>
    <row r="19" spans="1:28" ht="22.5" customHeight="1">
      <c r="A19" s="36" t="s">
        <v>116</v>
      </c>
      <c r="B19" s="28" t="s">
        <v>7</v>
      </c>
      <c r="C19" s="28" t="s">
        <v>14</v>
      </c>
      <c r="D19" s="28" t="s">
        <v>69</v>
      </c>
      <c r="E19" s="28" t="s">
        <v>115</v>
      </c>
      <c r="F19" s="32">
        <v>1700473.32</v>
      </c>
      <c r="G19" s="32">
        <v>1700473.32</v>
      </c>
      <c r="H19" s="22"/>
    </row>
    <row r="20" spans="1:28" s="21" customFormat="1" ht="22.5">
      <c r="A20" s="48" t="s">
        <v>29</v>
      </c>
      <c r="B20" s="31" t="s">
        <v>7</v>
      </c>
      <c r="C20" s="31" t="s">
        <v>14</v>
      </c>
      <c r="D20" s="31" t="s">
        <v>69</v>
      </c>
      <c r="E20" s="31" t="s">
        <v>39</v>
      </c>
      <c r="F20" s="32">
        <v>0</v>
      </c>
      <c r="G20" s="3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s="21" customFormat="1" ht="12.75" customHeight="1">
      <c r="A21" s="48" t="s">
        <v>114</v>
      </c>
      <c r="B21" s="31" t="s">
        <v>7</v>
      </c>
      <c r="C21" s="31" t="s">
        <v>14</v>
      </c>
      <c r="D21" s="31" t="s">
        <v>69</v>
      </c>
      <c r="E21" s="31" t="s">
        <v>45</v>
      </c>
      <c r="F21" s="32">
        <v>461976</v>
      </c>
      <c r="G21" s="32">
        <v>461976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s="1" customFormat="1" ht="22.5">
      <c r="A22" s="36" t="s">
        <v>31</v>
      </c>
      <c r="B22" s="30" t="s">
        <v>7</v>
      </c>
      <c r="C22" s="30" t="s">
        <v>14</v>
      </c>
      <c r="D22" s="28" t="s">
        <v>69</v>
      </c>
      <c r="E22" s="30" t="s">
        <v>30</v>
      </c>
      <c r="F22" s="29">
        <v>1286945.31</v>
      </c>
      <c r="G22" s="29">
        <v>1286945.31</v>
      </c>
    </row>
    <row r="23" spans="1:28" s="1" customFormat="1" ht="12.75" customHeight="1">
      <c r="A23" s="39" t="s">
        <v>62</v>
      </c>
      <c r="B23" s="28" t="s">
        <v>7</v>
      </c>
      <c r="C23" s="28" t="s">
        <v>14</v>
      </c>
      <c r="D23" s="28" t="s">
        <v>70</v>
      </c>
      <c r="E23" s="30"/>
      <c r="F23" s="29">
        <f>F24+F25+F26</f>
        <v>127842</v>
      </c>
      <c r="G23" s="29">
        <f>G24+G25+G26</f>
        <v>127842</v>
      </c>
    </row>
    <row r="24" spans="1:28" s="1" customFormat="1">
      <c r="A24" s="49" t="s">
        <v>35</v>
      </c>
      <c r="B24" s="28" t="s">
        <v>7</v>
      </c>
      <c r="C24" s="28" t="s">
        <v>14</v>
      </c>
      <c r="D24" s="28" t="s">
        <v>57</v>
      </c>
      <c r="E24" s="28" t="s">
        <v>32</v>
      </c>
      <c r="F24" s="29">
        <v>13000</v>
      </c>
      <c r="G24" s="29">
        <v>13000</v>
      </c>
    </row>
    <row r="25" spans="1:28" s="1" customFormat="1">
      <c r="A25" s="50" t="s">
        <v>36</v>
      </c>
      <c r="B25" s="28" t="s">
        <v>7</v>
      </c>
      <c r="C25" s="28" t="s">
        <v>14</v>
      </c>
      <c r="D25" s="28" t="s">
        <v>57</v>
      </c>
      <c r="E25" s="28" t="s">
        <v>34</v>
      </c>
      <c r="F25" s="29">
        <v>113842</v>
      </c>
      <c r="G25" s="29">
        <v>113842</v>
      </c>
    </row>
    <row r="26" spans="1:28" s="1" customFormat="1">
      <c r="A26" s="50" t="s">
        <v>118</v>
      </c>
      <c r="B26" s="28" t="s">
        <v>7</v>
      </c>
      <c r="C26" s="28" t="s">
        <v>14</v>
      </c>
      <c r="D26" s="28" t="s">
        <v>57</v>
      </c>
      <c r="E26" s="28" t="s">
        <v>117</v>
      </c>
      <c r="F26" s="29">
        <v>1000</v>
      </c>
      <c r="G26" s="29">
        <v>1000</v>
      </c>
    </row>
    <row r="27" spans="1:28">
      <c r="A27" s="51" t="s">
        <v>16</v>
      </c>
      <c r="B27" s="71" t="s">
        <v>7</v>
      </c>
      <c r="C27" s="71" t="s">
        <v>23</v>
      </c>
      <c r="D27" s="28"/>
      <c r="E27" s="26"/>
      <c r="F27" s="34">
        <f>F28+F31+F33</f>
        <v>773308</v>
      </c>
      <c r="G27" s="34">
        <f>G28+G31+G33</f>
        <v>773308</v>
      </c>
    </row>
    <row r="28" spans="1:28" ht="15.75" customHeight="1">
      <c r="A28" s="35" t="s">
        <v>63</v>
      </c>
      <c r="B28" s="26" t="s">
        <v>7</v>
      </c>
      <c r="C28" s="26" t="s">
        <v>23</v>
      </c>
      <c r="D28" s="26" t="s">
        <v>74</v>
      </c>
      <c r="E28" s="26"/>
      <c r="F28" s="67">
        <f>F29</f>
        <v>26200</v>
      </c>
      <c r="G28" s="67">
        <f>G29</f>
        <v>26200</v>
      </c>
    </row>
    <row r="29" spans="1:28" ht="33.75" customHeight="1">
      <c r="A29" s="48" t="s">
        <v>71</v>
      </c>
      <c r="B29" s="31" t="s">
        <v>7</v>
      </c>
      <c r="C29" s="31" t="s">
        <v>23</v>
      </c>
      <c r="D29" s="31" t="s">
        <v>75</v>
      </c>
      <c r="E29" s="28"/>
      <c r="F29" s="32">
        <f>F30</f>
        <v>26200</v>
      </c>
      <c r="G29" s="32">
        <f>G30</f>
        <v>26200</v>
      </c>
    </row>
    <row r="30" spans="1:28" ht="13.5" customHeight="1">
      <c r="A30" s="48" t="s">
        <v>66</v>
      </c>
      <c r="B30" s="31" t="s">
        <v>7</v>
      </c>
      <c r="C30" s="31" t="s">
        <v>23</v>
      </c>
      <c r="D30" s="31" t="s">
        <v>75</v>
      </c>
      <c r="E30" s="28" t="s">
        <v>46</v>
      </c>
      <c r="F30" s="32">
        <v>26200</v>
      </c>
      <c r="G30" s="32">
        <v>26200</v>
      </c>
    </row>
    <row r="31" spans="1:28" ht="25.5" customHeight="1">
      <c r="A31" s="48" t="s">
        <v>51</v>
      </c>
      <c r="B31" s="31" t="s">
        <v>7</v>
      </c>
      <c r="C31" s="31" t="s">
        <v>23</v>
      </c>
      <c r="D31" s="31" t="s">
        <v>113</v>
      </c>
      <c r="E31" s="31"/>
      <c r="F31" s="32">
        <f t="shared" ref="F31:G31" si="1">F32</f>
        <v>2608</v>
      </c>
      <c r="G31" s="32">
        <f t="shared" si="1"/>
        <v>2608</v>
      </c>
    </row>
    <row r="32" spans="1:28" ht="22.5">
      <c r="A32" s="48" t="s">
        <v>31</v>
      </c>
      <c r="B32" s="31" t="s">
        <v>7</v>
      </c>
      <c r="C32" s="31" t="s">
        <v>23</v>
      </c>
      <c r="D32" s="31" t="s">
        <v>113</v>
      </c>
      <c r="E32" s="31" t="s">
        <v>30</v>
      </c>
      <c r="F32" s="32">
        <v>2608</v>
      </c>
      <c r="G32" s="32">
        <v>2608</v>
      </c>
    </row>
    <row r="33" spans="1:7" ht="15" customHeight="1">
      <c r="A33" s="35" t="s">
        <v>58</v>
      </c>
      <c r="B33" s="52" t="s">
        <v>7</v>
      </c>
      <c r="C33" s="52" t="s">
        <v>23</v>
      </c>
      <c r="D33" s="31" t="s">
        <v>68</v>
      </c>
      <c r="E33" s="26"/>
      <c r="F33" s="32">
        <f t="shared" ref="F33:G34" si="2">F34</f>
        <v>744500</v>
      </c>
      <c r="G33" s="32">
        <f t="shared" si="2"/>
        <v>744500</v>
      </c>
    </row>
    <row r="34" spans="1:7" ht="14.25" customHeight="1">
      <c r="A34" s="48" t="s">
        <v>59</v>
      </c>
      <c r="B34" s="52" t="s">
        <v>7</v>
      </c>
      <c r="C34" s="52" t="s">
        <v>23</v>
      </c>
      <c r="D34" s="31" t="s">
        <v>69</v>
      </c>
      <c r="E34" s="26"/>
      <c r="F34" s="32">
        <f t="shared" si="2"/>
        <v>744500</v>
      </c>
      <c r="G34" s="32">
        <f t="shared" si="2"/>
        <v>744500</v>
      </c>
    </row>
    <row r="35" spans="1:7" ht="23.25" customHeight="1">
      <c r="A35" s="48" t="s">
        <v>31</v>
      </c>
      <c r="B35" s="31" t="s">
        <v>7</v>
      </c>
      <c r="C35" s="31" t="s">
        <v>23</v>
      </c>
      <c r="D35" s="31" t="s">
        <v>69</v>
      </c>
      <c r="E35" s="28" t="s">
        <v>30</v>
      </c>
      <c r="F35" s="29">
        <v>744500</v>
      </c>
      <c r="G35" s="29">
        <v>744500</v>
      </c>
    </row>
    <row r="36" spans="1:7" ht="19.5" customHeight="1">
      <c r="A36" s="35" t="s">
        <v>78</v>
      </c>
      <c r="B36" s="54" t="s">
        <v>12</v>
      </c>
      <c r="C36" s="54" t="s">
        <v>8</v>
      </c>
      <c r="D36" s="54"/>
      <c r="E36" s="25"/>
      <c r="F36" s="44">
        <f t="shared" ref="F36:G40" si="3">F37</f>
        <v>430000</v>
      </c>
      <c r="G36" s="44">
        <f t="shared" si="3"/>
        <v>430000</v>
      </c>
    </row>
    <row r="37" spans="1:7">
      <c r="A37" s="57" t="s">
        <v>42</v>
      </c>
      <c r="B37" s="52" t="s">
        <v>12</v>
      </c>
      <c r="C37" s="52" t="s">
        <v>20</v>
      </c>
      <c r="D37" s="31"/>
      <c r="E37" s="26"/>
      <c r="F37" s="66">
        <f t="shared" si="3"/>
        <v>430000</v>
      </c>
      <c r="G37" s="66">
        <f t="shared" si="3"/>
        <v>430000</v>
      </c>
    </row>
    <row r="38" spans="1:7">
      <c r="A38" s="58" t="s">
        <v>64</v>
      </c>
      <c r="B38" s="31" t="s">
        <v>12</v>
      </c>
      <c r="C38" s="31" t="s">
        <v>20</v>
      </c>
      <c r="D38" s="31" t="s">
        <v>73</v>
      </c>
      <c r="E38" s="28"/>
      <c r="F38" s="29">
        <f t="shared" si="3"/>
        <v>430000</v>
      </c>
      <c r="G38" s="29">
        <f t="shared" si="3"/>
        <v>430000</v>
      </c>
    </row>
    <row r="39" spans="1:7">
      <c r="A39" s="56" t="s">
        <v>79</v>
      </c>
      <c r="B39" s="31" t="s">
        <v>12</v>
      </c>
      <c r="C39" s="31" t="s">
        <v>20</v>
      </c>
      <c r="D39" s="31" t="s">
        <v>76</v>
      </c>
      <c r="E39" s="28"/>
      <c r="F39" s="29">
        <f t="shared" si="3"/>
        <v>430000</v>
      </c>
      <c r="G39" s="29">
        <f t="shared" si="3"/>
        <v>430000</v>
      </c>
    </row>
    <row r="40" spans="1:7" ht="27" customHeight="1">
      <c r="A40" s="56" t="s">
        <v>77</v>
      </c>
      <c r="B40" s="31" t="s">
        <v>12</v>
      </c>
      <c r="C40" s="31" t="s">
        <v>20</v>
      </c>
      <c r="D40" s="31" t="s">
        <v>72</v>
      </c>
      <c r="E40" s="28"/>
      <c r="F40" s="29">
        <f t="shared" si="3"/>
        <v>430000</v>
      </c>
      <c r="G40" s="29">
        <f t="shared" si="3"/>
        <v>430000</v>
      </c>
    </row>
    <row r="41" spans="1:7" ht="22.5">
      <c r="A41" s="48" t="s">
        <v>31</v>
      </c>
      <c r="B41" s="31" t="s">
        <v>12</v>
      </c>
      <c r="C41" s="31" t="s">
        <v>20</v>
      </c>
      <c r="D41" s="31" t="s">
        <v>72</v>
      </c>
      <c r="E41" s="28" t="s">
        <v>30</v>
      </c>
      <c r="F41" s="29">
        <v>430000</v>
      </c>
      <c r="G41" s="29">
        <v>430000</v>
      </c>
    </row>
    <row r="42" spans="1:7" ht="18" customHeight="1">
      <c r="A42" s="35" t="s">
        <v>17</v>
      </c>
      <c r="B42" s="54" t="s">
        <v>14</v>
      </c>
      <c r="C42" s="54" t="s">
        <v>8</v>
      </c>
      <c r="D42" s="31"/>
      <c r="E42" s="25"/>
      <c r="F42" s="44">
        <f>F43+F52</f>
        <v>3813442</v>
      </c>
      <c r="G42" s="44">
        <f>G43+G52</f>
        <v>3857451</v>
      </c>
    </row>
    <row r="43" spans="1:7" s="1" customFormat="1" ht="17.25" customHeight="1">
      <c r="A43" s="57" t="s">
        <v>27</v>
      </c>
      <c r="B43" s="52" t="s">
        <v>14</v>
      </c>
      <c r="C43" s="52" t="s">
        <v>18</v>
      </c>
      <c r="D43" s="31"/>
      <c r="E43" s="40"/>
      <c r="F43" s="34">
        <f>F44+F48</f>
        <v>3373442</v>
      </c>
      <c r="G43" s="34">
        <f>G44+G48</f>
        <v>3417451</v>
      </c>
    </row>
    <row r="44" spans="1:7" ht="18" customHeight="1">
      <c r="A44" s="35" t="s">
        <v>63</v>
      </c>
      <c r="B44" s="31" t="s">
        <v>14</v>
      </c>
      <c r="C44" s="31" t="s">
        <v>18</v>
      </c>
      <c r="D44" s="31" t="s">
        <v>74</v>
      </c>
      <c r="E44" s="25"/>
      <c r="F44" s="29">
        <f>F45</f>
        <v>1134809</v>
      </c>
      <c r="G44" s="29">
        <f>G45</f>
        <v>1178818</v>
      </c>
    </row>
    <row r="45" spans="1:7" s="1" customFormat="1" ht="45" customHeight="1">
      <c r="A45" s="48" t="s">
        <v>52</v>
      </c>
      <c r="B45" s="31" t="s">
        <v>14</v>
      </c>
      <c r="C45" s="31" t="s">
        <v>18</v>
      </c>
      <c r="D45" s="31" t="s">
        <v>81</v>
      </c>
      <c r="E45" s="30"/>
      <c r="F45" s="29">
        <f>F46+F47</f>
        <v>1134809</v>
      </c>
      <c r="G45" s="29">
        <f>G46+G47</f>
        <v>1178818</v>
      </c>
    </row>
    <row r="46" spans="1:7" s="1" customFormat="1" ht="26.25" customHeight="1">
      <c r="A46" s="48" t="s">
        <v>38</v>
      </c>
      <c r="B46" s="31" t="s">
        <v>14</v>
      </c>
      <c r="C46" s="31" t="s">
        <v>18</v>
      </c>
      <c r="D46" s="31" t="s">
        <v>81</v>
      </c>
      <c r="E46" s="30" t="s">
        <v>37</v>
      </c>
      <c r="F46" s="29">
        <v>67000</v>
      </c>
      <c r="G46" s="29">
        <v>67000</v>
      </c>
    </row>
    <row r="47" spans="1:7" s="1" customFormat="1" ht="21.75" customHeight="1">
      <c r="A47" s="48" t="s">
        <v>31</v>
      </c>
      <c r="B47" s="31" t="s">
        <v>14</v>
      </c>
      <c r="C47" s="31" t="s">
        <v>18</v>
      </c>
      <c r="D47" s="31" t="s">
        <v>81</v>
      </c>
      <c r="E47" s="30" t="s">
        <v>30</v>
      </c>
      <c r="F47" s="29">
        <v>1067809</v>
      </c>
      <c r="G47" s="29">
        <v>1111818</v>
      </c>
    </row>
    <row r="48" spans="1:7" s="1" customFormat="1" ht="14.25" customHeight="1">
      <c r="A48" s="59" t="s">
        <v>64</v>
      </c>
      <c r="B48" s="31" t="s">
        <v>14</v>
      </c>
      <c r="C48" s="31" t="s">
        <v>18</v>
      </c>
      <c r="D48" s="31" t="s">
        <v>73</v>
      </c>
      <c r="E48" s="30"/>
      <c r="F48" s="29">
        <f>F49</f>
        <v>2238633</v>
      </c>
      <c r="G48" s="29">
        <f>G49</f>
        <v>2238633</v>
      </c>
    </row>
    <row r="49" spans="1:7" s="1" customFormat="1" ht="25.5" customHeight="1">
      <c r="A49" s="48" t="s">
        <v>80</v>
      </c>
      <c r="B49" s="31" t="s">
        <v>14</v>
      </c>
      <c r="C49" s="31" t="s">
        <v>18</v>
      </c>
      <c r="D49" s="31" t="s">
        <v>108</v>
      </c>
      <c r="E49" s="30"/>
      <c r="F49" s="29">
        <f>F51+F50</f>
        <v>2238633</v>
      </c>
      <c r="G49" s="29">
        <f>G51+G50</f>
        <v>2238633</v>
      </c>
    </row>
    <row r="50" spans="1:7" s="1" customFormat="1" ht="22.5">
      <c r="A50" s="48" t="s">
        <v>38</v>
      </c>
      <c r="B50" s="31" t="s">
        <v>14</v>
      </c>
      <c r="C50" s="31" t="s">
        <v>18</v>
      </c>
      <c r="D50" s="31" t="s">
        <v>108</v>
      </c>
      <c r="E50" s="30" t="s">
        <v>37</v>
      </c>
      <c r="F50" s="29">
        <v>1791408</v>
      </c>
      <c r="G50" s="29">
        <v>1791408</v>
      </c>
    </row>
    <row r="51" spans="1:7" s="1" customFormat="1" ht="22.5">
      <c r="A51" s="48" t="s">
        <v>31</v>
      </c>
      <c r="B51" s="31" t="s">
        <v>25</v>
      </c>
      <c r="C51" s="31" t="s">
        <v>18</v>
      </c>
      <c r="D51" s="31" t="s">
        <v>108</v>
      </c>
      <c r="E51" s="30" t="s">
        <v>30</v>
      </c>
      <c r="F51" s="29">
        <v>447225</v>
      </c>
      <c r="G51" s="29">
        <v>447225</v>
      </c>
    </row>
    <row r="52" spans="1:7" s="1" customFormat="1">
      <c r="A52" s="48" t="s">
        <v>49</v>
      </c>
      <c r="B52" s="74" t="s">
        <v>14</v>
      </c>
      <c r="C52" s="74" t="s">
        <v>48</v>
      </c>
      <c r="D52" s="74"/>
      <c r="E52" s="72"/>
      <c r="F52" s="34">
        <f>F53</f>
        <v>440000</v>
      </c>
      <c r="G52" s="34">
        <f>G53</f>
        <v>440000</v>
      </c>
    </row>
    <row r="53" spans="1:7" s="1" customFormat="1">
      <c r="A53" s="58" t="s">
        <v>58</v>
      </c>
      <c r="B53" s="31" t="s">
        <v>14</v>
      </c>
      <c r="C53" s="31" t="s">
        <v>48</v>
      </c>
      <c r="D53" s="31" t="s">
        <v>68</v>
      </c>
      <c r="E53" s="30"/>
      <c r="F53" s="29">
        <f>F54+F57</f>
        <v>440000</v>
      </c>
      <c r="G53" s="29">
        <f>G54+G57</f>
        <v>440000</v>
      </c>
    </row>
    <row r="54" spans="1:7" s="1" customFormat="1" ht="15.75" customHeight="1">
      <c r="A54" s="48" t="s">
        <v>50</v>
      </c>
      <c r="B54" s="31" t="s">
        <v>14</v>
      </c>
      <c r="C54" s="31" t="s">
        <v>48</v>
      </c>
      <c r="D54" s="31" t="s">
        <v>93</v>
      </c>
      <c r="E54" s="30"/>
      <c r="F54" s="29">
        <f>F55</f>
        <v>190000</v>
      </c>
      <c r="G54" s="29">
        <f>G55</f>
        <v>190000</v>
      </c>
    </row>
    <row r="55" spans="1:7" s="1" customFormat="1" ht="22.5">
      <c r="A55" s="48" t="s">
        <v>31</v>
      </c>
      <c r="B55" s="31" t="s">
        <v>14</v>
      </c>
      <c r="C55" s="31" t="s">
        <v>48</v>
      </c>
      <c r="D55" s="31" t="s">
        <v>93</v>
      </c>
      <c r="E55" s="30" t="s">
        <v>30</v>
      </c>
      <c r="F55" s="29">
        <v>190000</v>
      </c>
      <c r="G55" s="29">
        <v>190000</v>
      </c>
    </row>
    <row r="56" spans="1:7" s="1" customFormat="1" ht="12.75" hidden="1" customHeight="1">
      <c r="A56" s="48" t="s">
        <v>36</v>
      </c>
      <c r="B56" s="31" t="s">
        <v>14</v>
      </c>
      <c r="C56" s="31" t="s">
        <v>48</v>
      </c>
      <c r="D56" s="31" t="s">
        <v>94</v>
      </c>
      <c r="E56" s="30" t="s">
        <v>34</v>
      </c>
      <c r="F56" s="29"/>
      <c r="G56" s="29"/>
    </row>
    <row r="57" spans="1:7" s="1" customFormat="1" ht="21">
      <c r="A57" s="53" t="s">
        <v>95</v>
      </c>
      <c r="B57" s="31" t="s">
        <v>14</v>
      </c>
      <c r="C57" s="31" t="s">
        <v>48</v>
      </c>
      <c r="D57" s="31" t="s">
        <v>96</v>
      </c>
      <c r="E57" s="30"/>
      <c r="F57" s="29">
        <f>F58</f>
        <v>250000</v>
      </c>
      <c r="G57" s="29">
        <f>G58</f>
        <v>250000</v>
      </c>
    </row>
    <row r="58" spans="1:7" s="1" customFormat="1" ht="22.5">
      <c r="A58" s="48" t="s">
        <v>31</v>
      </c>
      <c r="B58" s="31" t="s">
        <v>14</v>
      </c>
      <c r="C58" s="31" t="s">
        <v>48</v>
      </c>
      <c r="D58" s="31" t="s">
        <v>96</v>
      </c>
      <c r="E58" s="30" t="s">
        <v>30</v>
      </c>
      <c r="F58" s="29">
        <v>250000</v>
      </c>
      <c r="G58" s="29">
        <v>250000</v>
      </c>
    </row>
    <row r="59" spans="1:7" s="2" customFormat="1" ht="16.5" customHeight="1">
      <c r="A59" s="35" t="s">
        <v>22</v>
      </c>
      <c r="B59" s="54" t="s">
        <v>15</v>
      </c>
      <c r="C59" s="54" t="s">
        <v>8</v>
      </c>
      <c r="D59" s="31"/>
      <c r="E59" s="25"/>
      <c r="F59" s="37">
        <f>F60+F71+F83+F100</f>
        <v>13639856</v>
      </c>
      <c r="G59" s="37">
        <f>G60+G71+G83+G100</f>
        <v>16821868</v>
      </c>
    </row>
    <row r="60" spans="1:7" s="2" customFormat="1">
      <c r="A60" s="55" t="s">
        <v>26</v>
      </c>
      <c r="B60" s="52" t="s">
        <v>15</v>
      </c>
      <c r="C60" s="52" t="s">
        <v>7</v>
      </c>
      <c r="D60" s="31"/>
      <c r="E60" s="26"/>
      <c r="F60" s="41">
        <f>F66+F62</f>
        <v>148947</v>
      </c>
      <c r="G60" s="41">
        <f>G66+G62</f>
        <v>148947</v>
      </c>
    </row>
    <row r="61" spans="1:7" s="2" customFormat="1">
      <c r="A61" s="35" t="s">
        <v>63</v>
      </c>
      <c r="B61" s="52" t="s">
        <v>15</v>
      </c>
      <c r="C61" s="52" t="s">
        <v>7</v>
      </c>
      <c r="D61" s="52" t="s">
        <v>74</v>
      </c>
      <c r="E61" s="26"/>
      <c r="F61" s="67">
        <f>F62</f>
        <v>126847</v>
      </c>
      <c r="G61" s="67">
        <f>G62</f>
        <v>126847</v>
      </c>
    </row>
    <row r="62" spans="1:7" s="2" customFormat="1" ht="69.75" customHeight="1">
      <c r="A62" s="48" t="s">
        <v>53</v>
      </c>
      <c r="B62" s="31" t="s">
        <v>15</v>
      </c>
      <c r="C62" s="31" t="s">
        <v>7</v>
      </c>
      <c r="D62" s="31" t="s">
        <v>82</v>
      </c>
      <c r="E62" s="30"/>
      <c r="F62" s="29">
        <f>F63+F64</f>
        <v>126847</v>
      </c>
      <c r="G62" s="29">
        <f>G63+G64</f>
        <v>126847</v>
      </c>
    </row>
    <row r="63" spans="1:7" s="2" customFormat="1" ht="22.5">
      <c r="A63" s="48" t="s">
        <v>38</v>
      </c>
      <c r="B63" s="31" t="s">
        <v>15</v>
      </c>
      <c r="C63" s="31" t="s">
        <v>7</v>
      </c>
      <c r="D63" s="31" t="s">
        <v>82</v>
      </c>
      <c r="E63" s="30" t="s">
        <v>37</v>
      </c>
      <c r="F63" s="29">
        <v>4451.8999999999996</v>
      </c>
      <c r="G63" s="29">
        <v>4451.8999999999996</v>
      </c>
    </row>
    <row r="64" spans="1:7" s="2" customFormat="1" ht="22.5">
      <c r="A64" s="48" t="s">
        <v>31</v>
      </c>
      <c r="B64" s="31" t="s">
        <v>15</v>
      </c>
      <c r="C64" s="31" t="s">
        <v>7</v>
      </c>
      <c r="D64" s="31" t="s">
        <v>82</v>
      </c>
      <c r="E64" s="30" t="s">
        <v>30</v>
      </c>
      <c r="F64" s="29">
        <v>122395.1</v>
      </c>
      <c r="G64" s="29">
        <v>122395.1</v>
      </c>
    </row>
    <row r="65" spans="1:7" s="2" customFormat="1">
      <c r="A65" s="59" t="s">
        <v>64</v>
      </c>
      <c r="B65" s="52" t="s">
        <v>15</v>
      </c>
      <c r="C65" s="52" t="s">
        <v>7</v>
      </c>
      <c r="D65" s="52" t="s">
        <v>73</v>
      </c>
      <c r="E65" s="40"/>
      <c r="F65" s="38">
        <f t="shared" ref="F65:F66" si="4">F66</f>
        <v>22100</v>
      </c>
      <c r="G65" s="38">
        <f t="shared" ref="G65:G66" si="5">G66</f>
        <v>22100</v>
      </c>
    </row>
    <row r="66" spans="1:7" s="2" customFormat="1">
      <c r="A66" s="48" t="s">
        <v>101</v>
      </c>
      <c r="B66" s="31" t="s">
        <v>15</v>
      </c>
      <c r="C66" s="31" t="s">
        <v>7</v>
      </c>
      <c r="D66" s="31" t="s">
        <v>102</v>
      </c>
      <c r="E66" s="28"/>
      <c r="F66" s="29">
        <f t="shared" si="4"/>
        <v>22100</v>
      </c>
      <c r="G66" s="29">
        <f t="shared" si="5"/>
        <v>22100</v>
      </c>
    </row>
    <row r="67" spans="1:7" s="2" customFormat="1" ht="22.5">
      <c r="A67" s="48" t="s">
        <v>31</v>
      </c>
      <c r="B67" s="31" t="s">
        <v>15</v>
      </c>
      <c r="C67" s="31" t="s">
        <v>7</v>
      </c>
      <c r="D67" s="31" t="s">
        <v>102</v>
      </c>
      <c r="E67" s="28" t="s">
        <v>30</v>
      </c>
      <c r="F67" s="29">
        <v>22100</v>
      </c>
      <c r="G67" s="29">
        <v>22100</v>
      </c>
    </row>
    <row r="68" spans="1:7" s="2" customFormat="1" ht="81" hidden="1" customHeight="1">
      <c r="A68" s="48"/>
      <c r="B68" s="31"/>
      <c r="C68" s="31"/>
      <c r="D68" s="31"/>
      <c r="E68" s="42"/>
      <c r="F68" s="43"/>
      <c r="G68" s="43"/>
    </row>
    <row r="69" spans="1:7" s="2" customFormat="1" ht="36.75" hidden="1" customHeight="1">
      <c r="A69" s="48"/>
      <c r="B69" s="31"/>
      <c r="C69" s="31"/>
      <c r="D69" s="31"/>
      <c r="E69" s="30"/>
      <c r="F69" s="29"/>
      <c r="G69" s="29"/>
    </row>
    <row r="70" spans="1:7" s="2" customFormat="1" ht="35.25" hidden="1" customHeight="1">
      <c r="A70" s="48"/>
      <c r="B70" s="31"/>
      <c r="C70" s="31"/>
      <c r="D70" s="31"/>
      <c r="E70" s="30"/>
      <c r="F70" s="29"/>
      <c r="G70" s="29"/>
    </row>
    <row r="71" spans="1:7" s="2" customFormat="1" ht="13.5" customHeight="1">
      <c r="A71" s="60" t="s">
        <v>43</v>
      </c>
      <c r="B71" s="52" t="s">
        <v>15</v>
      </c>
      <c r="C71" s="52" t="s">
        <v>10</v>
      </c>
      <c r="D71" s="31"/>
      <c r="E71" s="40"/>
      <c r="F71" s="44">
        <f>F72+F76+F81</f>
        <v>1646208</v>
      </c>
      <c r="G71" s="44">
        <f>G72+G76</f>
        <v>2178701.85</v>
      </c>
    </row>
    <row r="72" spans="1:7" s="2" customFormat="1" ht="17.25" customHeight="1">
      <c r="A72" s="35" t="s">
        <v>63</v>
      </c>
      <c r="B72" s="52" t="s">
        <v>15</v>
      </c>
      <c r="C72" s="52" t="s">
        <v>10</v>
      </c>
      <c r="D72" s="52" t="s">
        <v>74</v>
      </c>
      <c r="E72" s="40"/>
      <c r="F72" s="67">
        <f>F73</f>
        <v>713708</v>
      </c>
      <c r="G72" s="67">
        <f>G73</f>
        <v>713708</v>
      </c>
    </row>
    <row r="73" spans="1:7" s="2" customFormat="1" ht="53.25" customHeight="1">
      <c r="A73" s="48" t="s">
        <v>54</v>
      </c>
      <c r="B73" s="31" t="s">
        <v>15</v>
      </c>
      <c r="C73" s="31" t="s">
        <v>10</v>
      </c>
      <c r="D73" s="31" t="s">
        <v>83</v>
      </c>
      <c r="E73" s="30"/>
      <c r="F73" s="29">
        <f>F74+F75</f>
        <v>713708</v>
      </c>
      <c r="G73" s="29">
        <f>G74+G75</f>
        <v>713708</v>
      </c>
    </row>
    <row r="74" spans="1:7" s="2" customFormat="1" ht="22.5">
      <c r="A74" s="48" t="s">
        <v>38</v>
      </c>
      <c r="B74" s="31" t="s">
        <v>15</v>
      </c>
      <c r="C74" s="31" t="s">
        <v>10</v>
      </c>
      <c r="D74" s="31" t="s">
        <v>83</v>
      </c>
      <c r="E74" s="30" t="s">
        <v>37</v>
      </c>
      <c r="F74" s="29">
        <v>578355</v>
      </c>
      <c r="G74" s="29">
        <v>578355</v>
      </c>
    </row>
    <row r="75" spans="1:7" s="2" customFormat="1" ht="22.5">
      <c r="A75" s="48" t="s">
        <v>31</v>
      </c>
      <c r="B75" s="31" t="s">
        <v>15</v>
      </c>
      <c r="C75" s="31" t="s">
        <v>10</v>
      </c>
      <c r="D75" s="31" t="s">
        <v>83</v>
      </c>
      <c r="E75" s="30" t="s">
        <v>30</v>
      </c>
      <c r="F75" s="29">
        <v>135353</v>
      </c>
      <c r="G75" s="29">
        <v>135353</v>
      </c>
    </row>
    <row r="76" spans="1:7" s="2" customFormat="1">
      <c r="A76" s="59" t="s">
        <v>64</v>
      </c>
      <c r="B76" s="52" t="s">
        <v>15</v>
      </c>
      <c r="C76" s="52" t="s">
        <v>10</v>
      </c>
      <c r="D76" s="52" t="s">
        <v>73</v>
      </c>
      <c r="E76" s="40"/>
      <c r="F76" s="38">
        <f>F77</f>
        <v>932500</v>
      </c>
      <c r="G76" s="38">
        <f>G77</f>
        <v>1464993.85</v>
      </c>
    </row>
    <row r="77" spans="1:7" s="2" customFormat="1" ht="50.25" customHeight="1">
      <c r="A77" s="56" t="s">
        <v>65</v>
      </c>
      <c r="B77" s="31" t="s">
        <v>15</v>
      </c>
      <c r="C77" s="31" t="s">
        <v>10</v>
      </c>
      <c r="D77" s="31" t="s">
        <v>88</v>
      </c>
      <c r="E77" s="30"/>
      <c r="F77" s="29">
        <f>F78+F79+F80</f>
        <v>932500</v>
      </c>
      <c r="G77" s="29">
        <f>G78+G79+G80</f>
        <v>1464993.85</v>
      </c>
    </row>
    <row r="78" spans="1:7" s="2" customFormat="1" ht="25.5" customHeight="1">
      <c r="A78" s="48" t="s">
        <v>38</v>
      </c>
      <c r="B78" s="31" t="s">
        <v>15</v>
      </c>
      <c r="C78" s="31" t="s">
        <v>10</v>
      </c>
      <c r="D78" s="31" t="s">
        <v>88</v>
      </c>
      <c r="E78" s="30" t="s">
        <v>37</v>
      </c>
      <c r="F78" s="29">
        <v>485500</v>
      </c>
      <c r="G78" s="29">
        <v>485500</v>
      </c>
    </row>
    <row r="79" spans="1:7" s="2" customFormat="1" ht="24" customHeight="1">
      <c r="A79" s="48" t="s">
        <v>31</v>
      </c>
      <c r="B79" s="31" t="s">
        <v>15</v>
      </c>
      <c r="C79" s="31" t="s">
        <v>10</v>
      </c>
      <c r="D79" s="31" t="s">
        <v>88</v>
      </c>
      <c r="E79" s="30" t="s">
        <v>30</v>
      </c>
      <c r="F79" s="29">
        <v>447000</v>
      </c>
      <c r="G79" s="29">
        <v>979493.85</v>
      </c>
    </row>
    <row r="80" spans="1:7" s="2" customFormat="1" ht="24" customHeight="1">
      <c r="A80" s="48" t="s">
        <v>107</v>
      </c>
      <c r="B80" s="31" t="s">
        <v>15</v>
      </c>
      <c r="C80" s="31" t="s">
        <v>10</v>
      </c>
      <c r="D80" s="31" t="s">
        <v>88</v>
      </c>
      <c r="E80" s="30" t="s">
        <v>47</v>
      </c>
      <c r="F80" s="29">
        <v>0</v>
      </c>
      <c r="G80" s="29">
        <v>0</v>
      </c>
    </row>
    <row r="81" spans="1:8" s="2" customFormat="1" ht="24" customHeight="1">
      <c r="A81" s="55" t="s">
        <v>124</v>
      </c>
      <c r="B81" s="52" t="s">
        <v>15</v>
      </c>
      <c r="C81" s="52" t="s">
        <v>10</v>
      </c>
      <c r="D81" s="52" t="s">
        <v>125</v>
      </c>
      <c r="E81" s="30"/>
      <c r="F81" s="38">
        <v>0</v>
      </c>
      <c r="G81" s="38">
        <f>G82</f>
        <v>0</v>
      </c>
    </row>
    <row r="82" spans="1:8" s="2" customFormat="1" ht="24" customHeight="1">
      <c r="A82" s="48" t="s">
        <v>38</v>
      </c>
      <c r="B82" s="31" t="s">
        <v>15</v>
      </c>
      <c r="C82" s="31" t="s">
        <v>10</v>
      </c>
      <c r="D82" s="31" t="s">
        <v>125</v>
      </c>
      <c r="E82" s="30" t="s">
        <v>37</v>
      </c>
      <c r="F82" s="29">
        <v>0</v>
      </c>
      <c r="G82" s="29">
        <v>0</v>
      </c>
    </row>
    <row r="83" spans="1:8" s="2" customFormat="1" ht="16.5" customHeight="1">
      <c r="A83" s="61" t="s">
        <v>40</v>
      </c>
      <c r="B83" s="52" t="s">
        <v>15</v>
      </c>
      <c r="C83" s="52" t="s">
        <v>12</v>
      </c>
      <c r="D83" s="31"/>
      <c r="E83" s="40"/>
      <c r="F83" s="44">
        <f>F84+F91</f>
        <v>11844701</v>
      </c>
      <c r="G83" s="44">
        <f>G84+G91</f>
        <v>14494219.15</v>
      </c>
    </row>
    <row r="84" spans="1:8" s="2" customFormat="1" ht="18.75" customHeight="1">
      <c r="A84" s="35" t="s">
        <v>63</v>
      </c>
      <c r="B84" s="31" t="s">
        <v>15</v>
      </c>
      <c r="C84" s="31" t="s">
        <v>12</v>
      </c>
      <c r="D84" s="31" t="s">
        <v>74</v>
      </c>
      <c r="E84" s="40"/>
      <c r="F84" s="67">
        <f>F85+F88</f>
        <v>1146255</v>
      </c>
      <c r="G84" s="67">
        <f>G85+G88</f>
        <v>1146255</v>
      </c>
    </row>
    <row r="85" spans="1:8" s="2" customFormat="1" ht="22.5">
      <c r="A85" s="48" t="s">
        <v>55</v>
      </c>
      <c r="B85" s="31" t="s">
        <v>15</v>
      </c>
      <c r="C85" s="31" t="s">
        <v>12</v>
      </c>
      <c r="D85" s="31" t="s">
        <v>84</v>
      </c>
      <c r="E85" s="31"/>
      <c r="F85" s="32">
        <f>F86+F87</f>
        <v>1079051</v>
      </c>
      <c r="G85" s="32">
        <f>G86+G87</f>
        <v>1079051</v>
      </c>
    </row>
    <row r="86" spans="1:8" s="2" customFormat="1" ht="22.5">
      <c r="A86" s="48" t="s">
        <v>38</v>
      </c>
      <c r="B86" s="31" t="s">
        <v>15</v>
      </c>
      <c r="C86" s="31" t="s">
        <v>12</v>
      </c>
      <c r="D86" s="31" t="s">
        <v>84</v>
      </c>
      <c r="E86" s="31" t="s">
        <v>37</v>
      </c>
      <c r="F86" s="32"/>
      <c r="G86" s="32"/>
    </row>
    <row r="87" spans="1:8" s="2" customFormat="1" ht="22.5">
      <c r="A87" s="48" t="s">
        <v>31</v>
      </c>
      <c r="B87" s="31" t="s">
        <v>15</v>
      </c>
      <c r="C87" s="31" t="s">
        <v>12</v>
      </c>
      <c r="D87" s="31" t="s">
        <v>84</v>
      </c>
      <c r="E87" s="31" t="s">
        <v>30</v>
      </c>
      <c r="F87" s="32">
        <v>1079051</v>
      </c>
      <c r="G87" s="32">
        <v>1079051</v>
      </c>
      <c r="H87" s="80"/>
    </row>
    <row r="88" spans="1:8" s="2" customFormat="1" ht="22.5">
      <c r="A88" s="48" t="s">
        <v>56</v>
      </c>
      <c r="B88" s="31" t="s">
        <v>15</v>
      </c>
      <c r="C88" s="31" t="s">
        <v>12</v>
      </c>
      <c r="D88" s="31" t="s">
        <v>85</v>
      </c>
      <c r="E88" s="31"/>
      <c r="F88" s="32">
        <f>F89+F90</f>
        <v>67204</v>
      </c>
      <c r="G88" s="32">
        <f>G89+G90</f>
        <v>67204</v>
      </c>
    </row>
    <row r="89" spans="1:8" s="2" customFormat="1" ht="22.5">
      <c r="A89" s="48" t="s">
        <v>38</v>
      </c>
      <c r="B89" s="31" t="s">
        <v>15</v>
      </c>
      <c r="C89" s="31" t="s">
        <v>12</v>
      </c>
      <c r="D89" s="31" t="s">
        <v>85</v>
      </c>
      <c r="E89" s="31" t="s">
        <v>37</v>
      </c>
      <c r="F89" s="32">
        <v>0</v>
      </c>
      <c r="G89" s="32">
        <v>0</v>
      </c>
    </row>
    <row r="90" spans="1:8" s="2" customFormat="1" ht="22.5">
      <c r="A90" s="48" t="s">
        <v>31</v>
      </c>
      <c r="B90" s="31" t="s">
        <v>15</v>
      </c>
      <c r="C90" s="31" t="s">
        <v>12</v>
      </c>
      <c r="D90" s="31" t="s">
        <v>85</v>
      </c>
      <c r="E90" s="31" t="s">
        <v>30</v>
      </c>
      <c r="F90" s="32">
        <v>67204</v>
      </c>
      <c r="G90" s="32">
        <v>67204</v>
      </c>
    </row>
    <row r="91" spans="1:8" s="2" customFormat="1" ht="16.5" customHeight="1">
      <c r="A91" s="59" t="s">
        <v>64</v>
      </c>
      <c r="B91" s="31" t="s">
        <v>15</v>
      </c>
      <c r="C91" s="31" t="s">
        <v>12</v>
      </c>
      <c r="D91" s="31" t="s">
        <v>73</v>
      </c>
      <c r="E91" s="45"/>
      <c r="F91" s="27">
        <f>F92+F94+F96+F98</f>
        <v>10698446</v>
      </c>
      <c r="G91" s="27">
        <f>G92+G94+G96+G98</f>
        <v>13347964.15</v>
      </c>
    </row>
    <row r="92" spans="1:8" s="2" customFormat="1" ht="16.5" customHeight="1">
      <c r="A92" s="62" t="s">
        <v>41</v>
      </c>
      <c r="B92" s="31" t="s">
        <v>15</v>
      </c>
      <c r="C92" s="31" t="s">
        <v>12</v>
      </c>
      <c r="D92" s="31" t="s">
        <v>99</v>
      </c>
      <c r="E92" s="30"/>
      <c r="F92" s="29">
        <f>F93</f>
        <v>4806800</v>
      </c>
      <c r="G92" s="29">
        <f>G93</f>
        <v>6500800</v>
      </c>
    </row>
    <row r="93" spans="1:8" s="2" customFormat="1" ht="22.5">
      <c r="A93" s="48" t="s">
        <v>31</v>
      </c>
      <c r="B93" s="31" t="s">
        <v>15</v>
      </c>
      <c r="C93" s="31" t="s">
        <v>12</v>
      </c>
      <c r="D93" s="31" t="s">
        <v>99</v>
      </c>
      <c r="E93" s="30" t="s">
        <v>30</v>
      </c>
      <c r="F93" s="29">
        <v>4806800</v>
      </c>
      <c r="G93" s="29">
        <v>6500800</v>
      </c>
    </row>
    <row r="94" spans="1:8" s="2" customFormat="1" ht="15" customHeight="1">
      <c r="A94" s="63" t="s">
        <v>60</v>
      </c>
      <c r="B94" s="31" t="s">
        <v>15</v>
      </c>
      <c r="C94" s="31" t="s">
        <v>12</v>
      </c>
      <c r="D94" s="31" t="s">
        <v>100</v>
      </c>
      <c r="E94" s="30"/>
      <c r="F94" s="29">
        <f>F95</f>
        <v>662350</v>
      </c>
      <c r="G94" s="29">
        <f>G95</f>
        <v>662350</v>
      </c>
    </row>
    <row r="95" spans="1:8" s="2" customFormat="1" ht="22.5" customHeight="1">
      <c r="A95" s="48" t="s">
        <v>31</v>
      </c>
      <c r="B95" s="31" t="s">
        <v>15</v>
      </c>
      <c r="C95" s="31" t="s">
        <v>12</v>
      </c>
      <c r="D95" s="31" t="s">
        <v>100</v>
      </c>
      <c r="E95" s="30" t="s">
        <v>30</v>
      </c>
      <c r="F95" s="29">
        <v>662350</v>
      </c>
      <c r="G95" s="29">
        <v>662350</v>
      </c>
    </row>
    <row r="96" spans="1:8" s="2" customFormat="1" ht="18" customHeight="1">
      <c r="A96" s="48" t="s">
        <v>104</v>
      </c>
      <c r="B96" s="31" t="s">
        <v>15</v>
      </c>
      <c r="C96" s="31" t="s">
        <v>12</v>
      </c>
      <c r="D96" s="31" t="s">
        <v>103</v>
      </c>
      <c r="E96" s="30"/>
      <c r="F96" s="29">
        <f>F97</f>
        <v>5000</v>
      </c>
      <c r="G96" s="29">
        <f>G97</f>
        <v>5000</v>
      </c>
    </row>
    <row r="97" spans="1:7" s="2" customFormat="1" ht="24.75" customHeight="1">
      <c r="A97" s="48" t="s">
        <v>31</v>
      </c>
      <c r="B97" s="31" t="s">
        <v>15</v>
      </c>
      <c r="C97" s="31" t="s">
        <v>12</v>
      </c>
      <c r="D97" s="31" t="s">
        <v>103</v>
      </c>
      <c r="E97" s="30" t="s">
        <v>30</v>
      </c>
      <c r="F97" s="29">
        <v>5000</v>
      </c>
      <c r="G97" s="29">
        <v>5000</v>
      </c>
    </row>
    <row r="98" spans="1:7" s="2" customFormat="1" ht="15.75" customHeight="1">
      <c r="A98" s="48" t="s">
        <v>106</v>
      </c>
      <c r="B98" s="31" t="s">
        <v>15</v>
      </c>
      <c r="C98" s="31" t="s">
        <v>12</v>
      </c>
      <c r="D98" s="31" t="s">
        <v>105</v>
      </c>
      <c r="E98" s="30"/>
      <c r="F98" s="29">
        <f>F99</f>
        <v>5224296</v>
      </c>
      <c r="G98" s="29">
        <f>G99</f>
        <v>6179814.1500000004</v>
      </c>
    </row>
    <row r="99" spans="1:7" s="2" customFormat="1" ht="22.5" customHeight="1">
      <c r="A99" s="48" t="s">
        <v>31</v>
      </c>
      <c r="B99" s="31" t="s">
        <v>15</v>
      </c>
      <c r="C99" s="31" t="s">
        <v>12</v>
      </c>
      <c r="D99" s="31" t="s">
        <v>105</v>
      </c>
      <c r="E99" s="30" t="s">
        <v>30</v>
      </c>
      <c r="F99" s="29">
        <v>5224296</v>
      </c>
      <c r="G99" s="29">
        <v>6179814.1500000004</v>
      </c>
    </row>
    <row r="100" spans="1:7" s="2" customFormat="1" ht="18.75" customHeight="1">
      <c r="A100" s="64" t="s">
        <v>44</v>
      </c>
      <c r="B100" s="52" t="s">
        <v>15</v>
      </c>
      <c r="C100" s="52" t="s">
        <v>15</v>
      </c>
      <c r="D100" s="31"/>
      <c r="E100" s="40"/>
      <c r="F100" s="27">
        <f>F103</f>
        <v>0</v>
      </c>
      <c r="G100" s="27">
        <f>G103</f>
        <v>0</v>
      </c>
    </row>
    <row r="101" spans="1:7" s="2" customFormat="1" ht="18.75" customHeight="1">
      <c r="A101" s="63" t="s">
        <v>112</v>
      </c>
      <c r="B101" s="52" t="s">
        <v>15</v>
      </c>
      <c r="C101" s="52" t="s">
        <v>15</v>
      </c>
      <c r="D101" s="31" t="s">
        <v>111</v>
      </c>
      <c r="E101" s="52"/>
      <c r="F101" s="67">
        <v>0</v>
      </c>
      <c r="G101" s="67">
        <v>0</v>
      </c>
    </row>
    <row r="102" spans="1:7" s="2" customFormat="1" ht="21.75" customHeight="1">
      <c r="A102" s="63" t="s">
        <v>38</v>
      </c>
      <c r="B102" s="52" t="s">
        <v>15</v>
      </c>
      <c r="C102" s="52" t="s">
        <v>15</v>
      </c>
      <c r="D102" s="31" t="s">
        <v>111</v>
      </c>
      <c r="E102" s="52" t="s">
        <v>30</v>
      </c>
      <c r="F102" s="67">
        <v>0</v>
      </c>
      <c r="G102" s="67">
        <v>0</v>
      </c>
    </row>
    <row r="103" spans="1:7" s="2" customFormat="1">
      <c r="A103" s="58" t="s">
        <v>86</v>
      </c>
      <c r="B103" s="31" t="s">
        <v>15</v>
      </c>
      <c r="C103" s="31" t="s">
        <v>15</v>
      </c>
      <c r="D103" s="31" t="s">
        <v>90</v>
      </c>
      <c r="E103" s="30"/>
      <c r="F103" s="29">
        <f>F106+F104</f>
        <v>0</v>
      </c>
      <c r="G103" s="29">
        <f>G106+G104</f>
        <v>0</v>
      </c>
    </row>
    <row r="104" spans="1:7" s="2" customFormat="1">
      <c r="A104" s="56" t="s">
        <v>87</v>
      </c>
      <c r="B104" s="31" t="s">
        <v>15</v>
      </c>
      <c r="C104" s="31" t="s">
        <v>15</v>
      </c>
      <c r="D104" s="31" t="s">
        <v>91</v>
      </c>
      <c r="E104" s="30"/>
      <c r="F104" s="29">
        <f>F105</f>
        <v>0</v>
      </c>
      <c r="G104" s="29">
        <f>G105</f>
        <v>0</v>
      </c>
    </row>
    <row r="105" spans="1:7" s="2" customFormat="1" ht="22.5">
      <c r="A105" s="63" t="s">
        <v>107</v>
      </c>
      <c r="B105" s="31" t="s">
        <v>15</v>
      </c>
      <c r="C105" s="31" t="s">
        <v>15</v>
      </c>
      <c r="D105" s="31" t="s">
        <v>91</v>
      </c>
      <c r="E105" s="30" t="s">
        <v>47</v>
      </c>
      <c r="F105" s="29">
        <v>0</v>
      </c>
      <c r="G105" s="29">
        <v>0</v>
      </c>
    </row>
    <row r="106" spans="1:7" s="2" customFormat="1">
      <c r="A106" s="56" t="s">
        <v>89</v>
      </c>
      <c r="B106" s="31" t="s">
        <v>15</v>
      </c>
      <c r="C106" s="31" t="s">
        <v>15</v>
      </c>
      <c r="D106" s="31" t="s">
        <v>92</v>
      </c>
      <c r="E106" s="30"/>
      <c r="F106" s="29">
        <f>F107</f>
        <v>0</v>
      </c>
      <c r="G106" s="29">
        <f>G107</f>
        <v>0</v>
      </c>
    </row>
    <row r="107" spans="1:7" s="2" customFormat="1" ht="27.75" customHeight="1">
      <c r="A107" s="63" t="s">
        <v>107</v>
      </c>
      <c r="B107" s="31" t="s">
        <v>15</v>
      </c>
      <c r="C107" s="31" t="s">
        <v>15</v>
      </c>
      <c r="D107" s="31" t="s">
        <v>92</v>
      </c>
      <c r="E107" s="30" t="s">
        <v>47</v>
      </c>
      <c r="F107" s="29">
        <v>0</v>
      </c>
      <c r="G107" s="29">
        <v>0</v>
      </c>
    </row>
    <row r="108" spans="1:7" s="2" customFormat="1" ht="27.75" hidden="1" customHeight="1">
      <c r="A108" s="69"/>
      <c r="B108" s="42"/>
      <c r="C108" s="42"/>
      <c r="D108" s="42"/>
      <c r="E108" s="42"/>
      <c r="F108" s="43"/>
      <c r="G108" s="43"/>
    </row>
    <row r="109" spans="1:7" s="2" customFormat="1" ht="39" hidden="1" customHeight="1">
      <c r="A109" s="69"/>
      <c r="B109" s="42"/>
      <c r="C109" s="42"/>
      <c r="D109" s="42"/>
      <c r="E109" s="42"/>
      <c r="F109" s="43"/>
      <c r="G109" s="43"/>
    </row>
    <row r="110" spans="1:7" s="2" customFormat="1" ht="27.75" hidden="1" customHeight="1">
      <c r="A110" s="68"/>
      <c r="B110" s="42"/>
      <c r="C110" s="42"/>
      <c r="D110" s="42"/>
      <c r="E110" s="42"/>
      <c r="F110" s="43"/>
      <c r="G110" s="43"/>
    </row>
    <row r="111" spans="1:7" s="2" customFormat="1" ht="18.75" customHeight="1">
      <c r="A111" s="77" t="s">
        <v>137</v>
      </c>
      <c r="B111" s="54" t="s">
        <v>20</v>
      </c>
      <c r="C111" s="54" t="s">
        <v>8</v>
      </c>
      <c r="D111" s="31"/>
      <c r="E111" s="25"/>
      <c r="F111" s="44">
        <f t="shared" ref="F111:G111" si="6">F112</f>
        <v>226512</v>
      </c>
      <c r="G111" s="44">
        <f t="shared" si="6"/>
        <v>226512</v>
      </c>
    </row>
    <row r="112" spans="1:7" s="2" customFormat="1" ht="15.75" customHeight="1">
      <c r="A112" s="76" t="s">
        <v>137</v>
      </c>
      <c r="B112" s="52" t="s">
        <v>20</v>
      </c>
      <c r="C112" s="52" t="s">
        <v>12</v>
      </c>
      <c r="D112" s="31"/>
      <c r="E112" s="26"/>
      <c r="F112" s="32">
        <f t="shared" ref="F112:G114" si="7">F113</f>
        <v>226512</v>
      </c>
      <c r="G112" s="32">
        <f t="shared" si="7"/>
        <v>226512</v>
      </c>
    </row>
    <row r="113" spans="1:7" s="2" customFormat="1" ht="18" customHeight="1">
      <c r="A113" s="76" t="s">
        <v>140</v>
      </c>
      <c r="B113" s="31" t="s">
        <v>20</v>
      </c>
      <c r="C113" s="31" t="s">
        <v>12</v>
      </c>
      <c r="D113" s="31" t="s">
        <v>130</v>
      </c>
      <c r="E113" s="28"/>
      <c r="F113" s="32">
        <f t="shared" si="7"/>
        <v>226512</v>
      </c>
      <c r="G113" s="32">
        <f t="shared" si="7"/>
        <v>226512</v>
      </c>
    </row>
    <row r="114" spans="1:7" s="2" customFormat="1" ht="24" customHeight="1">
      <c r="A114" s="76" t="s">
        <v>139</v>
      </c>
      <c r="B114" s="31" t="s">
        <v>20</v>
      </c>
      <c r="C114" s="31" t="s">
        <v>12</v>
      </c>
      <c r="D114" s="31" t="s">
        <v>129</v>
      </c>
      <c r="E114" s="28"/>
      <c r="F114" s="32">
        <f t="shared" si="7"/>
        <v>226512</v>
      </c>
      <c r="G114" s="32">
        <f t="shared" si="7"/>
        <v>226512</v>
      </c>
    </row>
    <row r="115" spans="1:7" s="2" customFormat="1" ht="13.5" customHeight="1">
      <c r="A115" s="48" t="s">
        <v>138</v>
      </c>
      <c r="B115" s="31" t="s">
        <v>20</v>
      </c>
      <c r="C115" s="31" t="s">
        <v>12</v>
      </c>
      <c r="D115" s="31" t="s">
        <v>129</v>
      </c>
      <c r="E115" s="28" t="s">
        <v>128</v>
      </c>
      <c r="F115" s="32">
        <v>226512</v>
      </c>
      <c r="G115" s="32">
        <v>226512</v>
      </c>
    </row>
    <row r="116" spans="1:7" s="2" customFormat="1">
      <c r="A116" s="57" t="s">
        <v>19</v>
      </c>
      <c r="B116" s="54" t="s">
        <v>21</v>
      </c>
      <c r="C116" s="54" t="s">
        <v>8</v>
      </c>
      <c r="D116" s="31"/>
      <c r="E116" s="25"/>
      <c r="F116" s="44">
        <f t="shared" ref="F116:G119" si="8">F117</f>
        <v>855183</v>
      </c>
      <c r="G116" s="44">
        <f t="shared" si="8"/>
        <v>855183</v>
      </c>
    </row>
    <row r="117" spans="1:7" s="2" customFormat="1">
      <c r="A117" s="55" t="s">
        <v>24</v>
      </c>
      <c r="B117" s="52" t="s">
        <v>21</v>
      </c>
      <c r="C117" s="52" t="s">
        <v>10</v>
      </c>
      <c r="D117" s="31"/>
      <c r="E117" s="26"/>
      <c r="F117" s="27">
        <f t="shared" si="8"/>
        <v>855183</v>
      </c>
      <c r="G117" s="27">
        <f t="shared" si="8"/>
        <v>855183</v>
      </c>
    </row>
    <row r="118" spans="1:7" s="2" customFormat="1">
      <c r="A118" s="58" t="s">
        <v>64</v>
      </c>
      <c r="B118" s="31" t="s">
        <v>21</v>
      </c>
      <c r="C118" s="31" t="s">
        <v>10</v>
      </c>
      <c r="D118" s="31" t="s">
        <v>73</v>
      </c>
      <c r="E118" s="28"/>
      <c r="F118" s="29">
        <f t="shared" si="8"/>
        <v>855183</v>
      </c>
      <c r="G118" s="29">
        <f t="shared" si="8"/>
        <v>855183</v>
      </c>
    </row>
    <row r="119" spans="1:7" s="2" customFormat="1" ht="12.75" customHeight="1">
      <c r="A119" s="56" t="s">
        <v>98</v>
      </c>
      <c r="B119" s="31" t="s">
        <v>21</v>
      </c>
      <c r="C119" s="31" t="s">
        <v>10</v>
      </c>
      <c r="D119" s="31" t="s">
        <v>97</v>
      </c>
      <c r="E119" s="28"/>
      <c r="F119" s="29">
        <f t="shared" si="8"/>
        <v>855183</v>
      </c>
      <c r="G119" s="29">
        <f t="shared" si="8"/>
        <v>855183</v>
      </c>
    </row>
    <row r="120" spans="1:7" s="2" customFormat="1" ht="22.5">
      <c r="A120" s="48" t="s">
        <v>110</v>
      </c>
      <c r="B120" s="31" t="s">
        <v>21</v>
      </c>
      <c r="C120" s="31" t="s">
        <v>10</v>
      </c>
      <c r="D120" s="31" t="s">
        <v>97</v>
      </c>
      <c r="E120" s="28" t="s">
        <v>30</v>
      </c>
      <c r="F120" s="29">
        <v>855183</v>
      </c>
      <c r="G120" s="29">
        <v>855183</v>
      </c>
    </row>
    <row r="121" spans="1:7" s="2" customFormat="1" ht="20.25" customHeight="1">
      <c r="A121" s="65" t="s">
        <v>2</v>
      </c>
      <c r="B121" s="31"/>
      <c r="C121" s="31"/>
      <c r="D121" s="31"/>
      <c r="E121" s="28"/>
      <c r="F121" s="83">
        <f>F116+F59+F42+F36+F27+F16+F12+F7+F111</f>
        <v>30229827</v>
      </c>
      <c r="G121" s="83">
        <f>G116+G59+G42+G36+G27+G16+G12+G7</f>
        <v>33229336</v>
      </c>
    </row>
    <row r="122" spans="1:7" s="6" customFormat="1">
      <c r="A122" s="18"/>
      <c r="B122" s="19"/>
      <c r="C122" s="19"/>
      <c r="D122" s="19"/>
      <c r="E122" s="19"/>
      <c r="F122" s="10"/>
    </row>
    <row r="123" spans="1:7">
      <c r="F123" s="10"/>
      <c r="G123" s="14"/>
    </row>
    <row r="124" spans="1:7" s="3" customFormat="1">
      <c r="D124" s="4"/>
      <c r="G124" s="13"/>
    </row>
    <row r="125" spans="1:7" s="3" customFormat="1"/>
    <row r="126" spans="1:7" s="3" customFormat="1"/>
    <row r="127" spans="1:7" s="3" customFormat="1"/>
    <row r="128" spans="1:7" s="3" customFormat="1"/>
    <row r="129" spans="2:2" s="3" customFormat="1"/>
    <row r="130" spans="2:2" s="3" customFormat="1"/>
    <row r="131" spans="2:2" s="3" customFormat="1" ht="14.25">
      <c r="B131" s="7"/>
    </row>
    <row r="132" spans="2:2" s="3" customFormat="1"/>
    <row r="133" spans="2:2" s="3" customFormat="1"/>
    <row r="134" spans="2:2" s="3" customFormat="1"/>
    <row r="135" spans="2:2" s="3" customFormat="1"/>
    <row r="136" spans="2:2" s="3" customFormat="1"/>
    <row r="137" spans="2:2" s="3" customFormat="1"/>
    <row r="138" spans="2:2" s="3" customFormat="1"/>
    <row r="139" spans="2:2" s="3" customFormat="1"/>
    <row r="140" spans="2:2" s="3" customFormat="1"/>
    <row r="141" spans="2:2" s="3" customFormat="1"/>
    <row r="142" spans="2:2" s="3" customFormat="1"/>
    <row r="143" spans="2:2" s="3" customFormat="1"/>
    <row r="144" spans="2:2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4Дол </vt:lpstr>
      <vt:lpstr>5Дол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2019-12-06T07:42:37Z</cp:lastPrinted>
  <dcterms:created xsi:type="dcterms:W3CDTF">2007-09-27T04:48:52Z</dcterms:created>
  <dcterms:modified xsi:type="dcterms:W3CDTF">2019-12-06T07:44:41Z</dcterms:modified>
</cp:coreProperties>
</file>